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teco\hubiC\Documents\CETECO 2018\C_ARCHITECTE\Architecte Sayettat\Vestiaires du foot de mens\DCE\indice b 13032018\"/>
    </mc:Choice>
  </mc:AlternateContent>
  <xr:revisionPtr revIDLastSave="0" documentId="8_{EF915058-6F60-43DB-81DA-A8541C8B7146}" xr6:coauthVersionLast="28" xr6:coauthVersionMax="28" xr10:uidLastSave="{00000000-0000-0000-0000-000000000000}"/>
  <workbookProtection workbookAlgorithmName="SHA-512" workbookHashValue="NRvHiwpJdhr72GTrp88yvPA7oel4jBwLauxDAD2KeI2b0VnYcALHYvYxAw5/3rAcILPa5x7WcSsNki0e4a9hag==" workbookSaltValue="Vyk49UehIK7BO3tt3q3a7A==" workbookSpinCount="100000" lockStructure="1"/>
  <bookViews>
    <workbookView xWindow="120" yWindow="36" windowWidth="9192" windowHeight="6348"/>
  </bookViews>
  <sheets>
    <sheet name="AO" sheetId="1" r:id="rId1"/>
    <sheet name="Page de garde" sheetId="2" r:id="rId2"/>
    <sheet name="Paramètres" sheetId="3" r:id="rId3"/>
    <sheet name="Version" sheetId="4" r:id="rId4"/>
  </sheets>
  <definedNames>
    <definedName name="CODELOT">Paramètres!$C$9</definedName>
    <definedName name="DATEVALEUR">Paramètres!$C$13</definedName>
    <definedName name="_xlnm.Print_Titles" localSheetId="0">AO!$1:$3</definedName>
    <definedName name="TAUXTVA1">Paramètres!$C$19</definedName>
    <definedName name="TAUXTVA2">Paramètres!$C$20</definedName>
    <definedName name="TAUXTVA3">Paramètres!$C$21</definedName>
    <definedName name="TAUXTVA4">Paramètres!$C$22</definedName>
    <definedName name="TITREDOC">Paramètres!$C$3</definedName>
    <definedName name="TITREDOSSIER">Paramètres!$C$5</definedName>
    <definedName name="TITRELOT">Paramètres!$C$11</definedName>
    <definedName name="_xlnm.Print_Area" localSheetId="1">'Page de garde'!$A$1:$I$86</definedName>
  </definedNames>
  <calcPr calcId="171027" fullCalcOnLoad="1" refMode="R1C1"/>
</workbook>
</file>

<file path=xl/calcChain.xml><?xml version="1.0" encoding="utf-8"?>
<calcChain xmlns="http://schemas.openxmlformats.org/spreadsheetml/2006/main">
  <c r="F76" i="1" l="1"/>
  <c r="F75" i="1"/>
  <c r="F74" i="1"/>
  <c r="J69" i="1"/>
  <c r="J61" i="1"/>
  <c r="J46" i="1"/>
  <c r="J29" i="1"/>
  <c r="J20" i="1"/>
  <c r="E63" i="2"/>
  <c r="E60" i="2"/>
  <c r="E20" i="2"/>
  <c r="E11" i="2"/>
  <c r="G82" i="2"/>
  <c r="G84" i="2"/>
  <c r="G78" i="2"/>
  <c r="G80" i="2"/>
</calcChain>
</file>

<file path=xl/sharedStrings.xml><?xml version="1.0" encoding="utf-8"?>
<sst xmlns="http://schemas.openxmlformats.org/spreadsheetml/2006/main" count="178" uniqueCount="118">
  <si>
    <t>Dossier</t>
  </si>
  <si>
    <t>Date</t>
  </si>
  <si>
    <t>Indice</t>
  </si>
  <si>
    <t>Notes :</t>
  </si>
  <si>
    <t>1.</t>
  </si>
  <si>
    <t>Titre du dossier :</t>
  </si>
  <si>
    <t>Taux de TVA utilisés par le récapitulatif :</t>
  </si>
  <si>
    <t>2.</t>
  </si>
  <si>
    <t>Titre du lot :</t>
  </si>
  <si>
    <t>3.</t>
  </si>
  <si>
    <t>Date de valeur du lot :</t>
  </si>
  <si>
    <t>Code du lot :</t>
  </si>
  <si>
    <t>4.</t>
  </si>
  <si>
    <t>5.</t>
  </si>
  <si>
    <t>- Le taux 0% est toujours supporté qu'il soit dans cette liste ou non</t>
  </si>
  <si>
    <t>Paramètres</t>
  </si>
  <si>
    <t>Titre du document :</t>
  </si>
  <si>
    <t>6.</t>
  </si>
  <si>
    <t>v1.3</t>
  </si>
  <si>
    <t>- En dehors du taux 0%, vous pouvez renseigner au maximum 4 taux différents</t>
  </si>
  <si>
    <t>- Si votre lot contient plus de 4 taux différents, ou contient de la TVA proportionnelle, vous devez modifier manuellement la formule de calcul de TVA et de TTC dans le récapitulatif</t>
  </si>
  <si>
    <t>Phase</t>
  </si>
  <si>
    <t>Phase :</t>
  </si>
  <si>
    <t>Code du dossier</t>
  </si>
  <si>
    <t>Indice :</t>
  </si>
  <si>
    <t>7.</t>
  </si>
  <si>
    <t>8.</t>
  </si>
  <si>
    <t>9.</t>
  </si>
  <si>
    <t>Rue du dossier</t>
  </si>
  <si>
    <t>Code postal et ville du dossier</t>
  </si>
  <si>
    <t>Parcelle du dossier</t>
  </si>
  <si>
    <t>NIV</t>
  </si>
  <si>
    <t>CODE</t>
  </si>
  <si>
    <t>TITRE1</t>
  </si>
  <si>
    <t>M1</t>
  </si>
  <si>
    <t>M2</t>
  </si>
  <si>
    <t>U</t>
  </si>
  <si>
    <t>QTE</t>
  </si>
  <si>
    <t>QTEENTR</t>
  </si>
  <si>
    <t>CRM</t>
  </si>
  <si>
    <t>CRT</t>
  </si>
  <si>
    <t>VAROPT</t>
  </si>
  <si>
    <t>TVA</t>
  </si>
  <si>
    <t>MARQUE</t>
  </si>
  <si>
    <t>REF</t>
  </si>
  <si>
    <t>COMM</t>
  </si>
  <si>
    <t>LOC</t>
  </si>
  <si>
    <t>Niveau</t>
  </si>
  <si>
    <t>Code</t>
  </si>
  <si>
    <t>Désignation</t>
  </si>
  <si>
    <t>Qté</t>
  </si>
  <si>
    <t>Qté
Entr.</t>
  </si>
  <si>
    <t>P.U. HT</t>
  </si>
  <si>
    <t>P.T. HT</t>
  </si>
  <si>
    <t xml:space="preserve"> Variante /
 Option</t>
  </si>
  <si>
    <t>Numéro
 Option</t>
  </si>
  <si>
    <t>Taux TVA</t>
  </si>
  <si>
    <t>Marque</t>
  </si>
  <si>
    <t>Référence</t>
  </si>
  <si>
    <t>Commentaire</t>
  </si>
  <si>
    <t>Localisation</t>
  </si>
  <si>
    <t>Lot n°3</t>
  </si>
  <si>
    <t>ETANCHEITE TOITURE TERRASSE</t>
  </si>
  <si>
    <t>2.T</t>
  </si>
  <si>
    <t>3.&amp;</t>
  </si>
  <si>
    <t>3.4</t>
  </si>
  <si>
    <t>Étanchéité toiture terrasse et protection dalle sur plot</t>
  </si>
  <si>
    <t>3.A</t>
  </si>
  <si>
    <t xml:space="preserve"> </t>
  </si>
  <si>
    <t>3.T</t>
  </si>
  <si>
    <t>3.4.A</t>
  </si>
  <si>
    <t>Étanchéité bicouche partie courante</t>
  </si>
  <si>
    <t>9.A</t>
  </si>
  <si>
    <t>9.T</t>
  </si>
  <si>
    <t>9.M.Z</t>
  </si>
  <si>
    <t>¤19</t>
  </si>
  <si>
    <t>9.&amp;</t>
  </si>
  <si>
    <t>3.4.B</t>
  </si>
  <si>
    <t>Relevés</t>
  </si>
  <si>
    <t>ml</t>
  </si>
  <si>
    <t>3.4.C</t>
  </si>
  <si>
    <t>Protection étanchéité dallettes sur plot</t>
  </si>
  <si>
    <t>3.4.D</t>
  </si>
  <si>
    <t>Évacuation des EP</t>
  </si>
  <si>
    <t>ENS</t>
  </si>
  <si>
    <t>3.4.E</t>
  </si>
  <si>
    <t>Couvertine en tôle laquée</t>
  </si>
  <si>
    <t>ML</t>
  </si>
  <si>
    <t>RECAPITULATIF
Lot n°3 ETANCHEITE TOITURE TERRASSE</t>
  </si>
  <si>
    <t>Total du lot 'ETANCHEITE TOITURE TERRASSE'</t>
  </si>
  <si>
    <t>TOTAL_HT</t>
  </si>
  <si>
    <t>Total H.T. :</t>
  </si>
  <si>
    <t>TOTAL_TVA</t>
  </si>
  <si>
    <t>Total T.V.A. (20%) :</t>
  </si>
  <si>
    <t>Total T.T.C. :</t>
  </si>
  <si>
    <t>Fait à _________________________
le _____________________________</t>
  </si>
  <si>
    <t>Bon pour accord, signature</t>
  </si>
  <si>
    <t>Signature et cachet de l'Entrepreneur</t>
  </si>
  <si>
    <t>MAITRE D'OUVRAGE
Mairie de Mens
Mens
38710</t>
  </si>
  <si>
    <t>ECONOMISTE DE LA CONSTRUCTION : 
    Mr Cédric Cluzel
    416 chemin de Brandonnières
    38410 VAULNAVEYS-LE-BAS
    Tél : 06 33 72 71 29
    Mél : cedric.cluzel@ceteco.fr</t>
  </si>
  <si>
    <t>ARCHITECTE : 
    Mr Patrice Sayettat
    4 rue de l'industrie, VIF
    38450 VIF
    Tél : 04 76 72 46 80
    Mél : sayettat.patrice@gmail.com</t>
  </si>
  <si>
    <t>DPGF</t>
  </si>
  <si>
    <t>Extension des vestiaires du foot
Stade Laurent Turc</t>
  </si>
  <si>
    <t>DCE-012018-PS</t>
  </si>
  <si>
    <t>CONSULTATION</t>
  </si>
  <si>
    <t>B</t>
  </si>
  <si>
    <t>Mens</t>
  </si>
  <si>
    <t>VERSION</t>
  </si>
  <si>
    <t>3.00</t>
  </si>
  <si>
    <t>TYPEDOC</t>
  </si>
  <si>
    <t>AO</t>
  </si>
  <si>
    <t>SHOWADJU</t>
  </si>
  <si>
    <t>RECAPSIMPLE</t>
  </si>
  <si>
    <t>SHOWMONTANTS</t>
  </si>
  <si>
    <t>SHOWQUANTITES</t>
  </si>
  <si>
    <t>MONTANTSSURTETE</t>
  </si>
  <si>
    <t>MARGE</t>
  </si>
  <si>
    <t>RECAPLOCNIV9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</si>
</sst>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dd/mm/yy;@"/>
    <numFmt numFmtId="167" formatCode="#,##0.00\ [$€];[Red]\-#,##0.00\ [$€]"/>
  </numFmts>
  <fonts count="16" x14ac:knownFonts="1">
    <font>
      <sz val="10"/>
      <name val="Arial"/>
    </font>
    <font>
      <sz val="10"/>
      <name val="Arial"/>
    </font>
    <font>
      <sz val="7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i/>
      <sz val="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/>
    <xf numFmtId="0" fontId="0" fillId="0" borderId="0" xfId="0" applyFill="1"/>
    <xf numFmtId="0" fontId="0" fillId="0" borderId="0" xfId="0" quotePrefix="1"/>
    <xf numFmtId="0" fontId="1" fillId="0" borderId="5" xfId="0" applyFont="1" applyBorder="1"/>
    <xf numFmtId="0" fontId="0" fillId="0" borderId="0" xfId="0" applyAlignment="1">
      <alignment horizontal="right"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166" fontId="0" fillId="0" borderId="6" xfId="0" applyNumberFormat="1" applyBorder="1" applyAlignment="1">
      <alignment horizontal="center" vertical="top"/>
    </xf>
    <xf numFmtId="10" fontId="0" fillId="0" borderId="7" xfId="0" applyNumberFormat="1" applyBorder="1" applyAlignment="1">
      <alignment horizontal="right" vertical="top"/>
    </xf>
    <xf numFmtId="10" fontId="0" fillId="0" borderId="8" xfId="0" applyNumberFormat="1" applyBorder="1" applyAlignment="1">
      <alignment horizontal="right" vertical="top"/>
    </xf>
    <xf numFmtId="9" fontId="0" fillId="0" borderId="8" xfId="0" applyNumberFormat="1" applyBorder="1" applyAlignment="1">
      <alignment horizontal="right" vertical="top"/>
    </xf>
    <xf numFmtId="9" fontId="0" fillId="0" borderId="9" xfId="0" applyNumberForma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0" fillId="0" borderId="0" xfId="0" applyBorder="1" applyAlignment="1">
      <alignment horizontal="center" vertical="top"/>
    </xf>
    <xf numFmtId="166" fontId="0" fillId="0" borderId="0" xfId="0" applyNumberFormat="1" applyBorder="1" applyAlignment="1">
      <alignment horizontal="center" vertical="top"/>
    </xf>
    <xf numFmtId="0" fontId="6" fillId="0" borderId="0" xfId="0" applyNumberFormat="1" applyFont="1" applyBorder="1" applyAlignment="1">
      <alignment vertical="top" wrapText="1"/>
    </xf>
    <xf numFmtId="0" fontId="2" fillId="2" borderId="10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2" fillId="2" borderId="0" xfId="0" applyFont="1" applyFill="1" applyBorder="1" applyAlignment="1">
      <alignment horizontal="left"/>
    </xf>
    <xf numFmtId="0" fontId="1" fillId="0" borderId="4" xfId="0" applyFont="1" applyBorder="1"/>
    <xf numFmtId="0" fontId="0" fillId="0" borderId="1" xfId="0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0" fillId="0" borderId="4" xfId="0" applyFill="1" applyBorder="1"/>
    <xf numFmtId="0" fontId="8" fillId="0" borderId="3" xfId="0" applyFont="1" applyBorder="1" applyAlignment="1">
      <alignment horizontal="center" vertical="top"/>
    </xf>
    <xf numFmtId="0" fontId="0" fillId="0" borderId="3" xfId="0" applyBorder="1" applyAlignment="1"/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1" fillId="0" borderId="0" xfId="0" applyFont="1" applyBorder="1"/>
    <xf numFmtId="0" fontId="1" fillId="0" borderId="3" xfId="0" applyFont="1" applyBorder="1"/>
    <xf numFmtId="0" fontId="2" fillId="2" borderId="1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6" fontId="9" fillId="0" borderId="6" xfId="0" applyNumberFormat="1" applyFont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/>
    <xf numFmtId="0" fontId="2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/>
    <xf numFmtId="0" fontId="2" fillId="2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vertical="top" wrapText="1"/>
    </xf>
    <xf numFmtId="0" fontId="6" fillId="0" borderId="6" xfId="0" applyNumberFormat="1" applyFont="1" applyBorder="1" applyAlignment="1">
      <alignment horizontal="center" vertical="top" wrapText="1"/>
    </xf>
    <xf numFmtId="0" fontId="6" fillId="0" borderId="6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vertical="top" wrapText="1"/>
    </xf>
    <xf numFmtId="0" fontId="13" fillId="0" borderId="0" xfId="0" applyNumberFormat="1" applyFont="1" applyBorder="1" applyAlignment="1">
      <alignment vertical="top" wrapText="1"/>
    </xf>
    <xf numFmtId="0" fontId="13" fillId="0" borderId="1" xfId="0" applyNumberFormat="1" applyFont="1" applyBorder="1" applyAlignment="1">
      <alignment vertical="top" wrapText="1"/>
    </xf>
    <xf numFmtId="0" fontId="13" fillId="0" borderId="7" xfId="0" applyNumberFormat="1" applyFont="1" applyBorder="1" applyAlignment="1">
      <alignment vertical="top" wrapText="1"/>
    </xf>
    <xf numFmtId="0" fontId="2" fillId="0" borderId="8" xfId="0" applyNumberFormat="1" applyFont="1" applyBorder="1" applyAlignment="1">
      <alignment vertical="top" wrapText="1"/>
    </xf>
    <xf numFmtId="0" fontId="13" fillId="0" borderId="8" xfId="0" applyNumberFormat="1" applyFont="1" applyBorder="1" applyAlignment="1">
      <alignment vertical="top" wrapText="1"/>
    </xf>
    <xf numFmtId="0" fontId="14" fillId="0" borderId="8" xfId="0" applyNumberFormat="1" applyFont="1" applyBorder="1" applyAlignment="1">
      <alignment vertical="top" wrapText="1"/>
    </xf>
    <xf numFmtId="0" fontId="14" fillId="0" borderId="8" xfId="0" applyNumberFormat="1" applyFont="1" applyBorder="1" applyAlignment="1">
      <alignment vertical="top" wrapText="1"/>
    </xf>
    <xf numFmtId="0" fontId="12" fillId="0" borderId="0" xfId="0" applyNumberFormat="1" applyFont="1" applyBorder="1" applyAlignment="1">
      <alignment vertical="top" wrapText="1"/>
    </xf>
    <xf numFmtId="0" fontId="15" fillId="0" borderId="8" xfId="0" applyNumberFormat="1" applyFont="1" applyBorder="1" applyAlignment="1">
      <alignment vertical="top" wrapText="1"/>
    </xf>
    <xf numFmtId="0" fontId="6" fillId="0" borderId="8" xfId="0" applyNumberFormat="1" applyFont="1" applyBorder="1" applyAlignment="1">
      <alignment vertical="top" wrapText="1"/>
    </xf>
    <xf numFmtId="10" fontId="2" fillId="0" borderId="0" xfId="0" applyNumberFormat="1" applyFont="1" applyBorder="1" applyAlignment="1">
      <alignment horizontal="right" vertical="top" wrapText="1"/>
    </xf>
    <xf numFmtId="0" fontId="6" fillId="0" borderId="8" xfId="0" applyNumberFormat="1" applyFont="1" applyBorder="1" applyAlignment="1">
      <alignment vertical="top" wrapText="1"/>
    </xf>
    <xf numFmtId="0" fontId="12" fillId="0" borderId="6" xfId="0" applyNumberFormat="1" applyFont="1" applyBorder="1" applyAlignment="1">
      <alignment horizontal="right" vertical="top" wrapText="1"/>
    </xf>
    <xf numFmtId="4" fontId="12" fillId="0" borderId="6" xfId="0" applyNumberFormat="1" applyFont="1" applyBorder="1" applyAlignment="1">
      <alignment horizontal="right" vertical="top" wrapText="1"/>
    </xf>
    <xf numFmtId="4" fontId="6" fillId="0" borderId="6" xfId="0" applyNumberFormat="1" applyFont="1" applyBorder="1" applyAlignment="1">
      <alignment vertical="top" wrapText="1"/>
    </xf>
    <xf numFmtId="4" fontId="12" fillId="0" borderId="16" xfId="0" applyNumberFormat="1" applyFont="1" applyBorder="1" applyAlignment="1" applyProtection="1">
      <alignment horizontal="right" vertical="top" wrapText="1"/>
      <protection locked="0"/>
    </xf>
    <xf numFmtId="4" fontId="12" fillId="0" borderId="16" xfId="0" applyNumberFormat="1" applyFont="1" applyBorder="1" applyAlignment="1" applyProtection="1">
      <alignment vertical="top" wrapText="1"/>
      <protection locked="0"/>
    </xf>
    <xf numFmtId="0" fontId="6" fillId="0" borderId="7" xfId="0" applyNumberFormat="1" applyFont="1" applyBorder="1" applyAlignment="1">
      <alignment vertical="top" wrapText="1"/>
    </xf>
    <xf numFmtId="3" fontId="12" fillId="0" borderId="6" xfId="0" applyNumberFormat="1" applyFont="1" applyBorder="1" applyAlignment="1">
      <alignment horizontal="right" vertical="top" wrapText="1"/>
    </xf>
    <xf numFmtId="3" fontId="12" fillId="0" borderId="16" xfId="0" applyNumberFormat="1" applyFont="1" applyBorder="1" applyAlignment="1" applyProtection="1">
      <alignment horizontal="right" vertical="top" wrapText="1"/>
      <protection locked="0"/>
    </xf>
    <xf numFmtId="0" fontId="13" fillId="0" borderId="0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vertical="top" wrapText="1"/>
    </xf>
    <xf numFmtId="167" fontId="7" fillId="0" borderId="0" xfId="0" applyNumberFormat="1" applyFont="1" applyBorder="1" applyAlignment="1">
      <alignment vertical="top" wrapText="1"/>
    </xf>
    <xf numFmtId="167" fontId="6" fillId="0" borderId="0" xfId="0" applyNumberFormat="1" applyFont="1" applyBorder="1" applyAlignment="1">
      <alignment vertical="top" wrapText="1"/>
    </xf>
    <xf numFmtId="0" fontId="6" fillId="0" borderId="18" xfId="0" applyNumberFormat="1" applyFont="1" applyBorder="1" applyAlignment="1">
      <alignment vertical="top" wrapText="1"/>
    </xf>
    <xf numFmtId="0" fontId="7" fillId="0" borderId="17" xfId="0" applyNumberFormat="1" applyFont="1" applyBorder="1" applyAlignment="1">
      <alignment vertical="top" wrapText="1"/>
    </xf>
    <xf numFmtId="0" fontId="11" fillId="0" borderId="19" xfId="0" applyNumberFormat="1" applyFont="1" applyBorder="1" applyAlignment="1">
      <alignment vertical="top" wrapText="1"/>
    </xf>
    <xf numFmtId="0" fontId="11" fillId="0" borderId="20" xfId="0" applyNumberFormat="1" applyFont="1" applyBorder="1" applyAlignment="1">
      <alignment vertical="top" wrapText="1"/>
    </xf>
    <xf numFmtId="0" fontId="6" fillId="0" borderId="20" xfId="0" applyNumberFormat="1" applyFont="1" applyBorder="1" applyAlignment="1">
      <alignment vertical="top" wrapText="1"/>
    </xf>
    <xf numFmtId="0" fontId="6" fillId="0" borderId="21" xfId="0" applyNumberFormat="1" applyFont="1" applyBorder="1" applyAlignment="1">
      <alignment vertical="top" wrapText="1"/>
    </xf>
    <xf numFmtId="0" fontId="6" fillId="0" borderId="22" xfId="0" applyNumberFormat="1" applyFont="1" applyBorder="1" applyAlignment="1">
      <alignment vertical="top" wrapText="1"/>
    </xf>
    <xf numFmtId="167" fontId="6" fillId="0" borderId="23" xfId="0" applyNumberFormat="1" applyFont="1" applyBorder="1" applyAlignment="1">
      <alignment vertical="top" wrapText="1"/>
    </xf>
    <xf numFmtId="0" fontId="7" fillId="0" borderId="25" xfId="0" applyNumberFormat="1" applyFont="1" applyBorder="1" applyAlignment="1">
      <alignment vertical="top" wrapText="1"/>
    </xf>
    <xf numFmtId="0" fontId="6" fillId="0" borderId="26" xfId="0" applyNumberFormat="1" applyFont="1" applyBorder="1" applyAlignment="1">
      <alignment vertical="top" wrapText="1"/>
    </xf>
    <xf numFmtId="167" fontId="7" fillId="0" borderId="26" xfId="0" applyNumberFormat="1" applyFont="1" applyBorder="1" applyAlignment="1">
      <alignment vertical="top" wrapText="1"/>
    </xf>
    <xf numFmtId="167" fontId="6" fillId="0" borderId="26" xfId="0" applyNumberFormat="1" applyFont="1" applyBorder="1" applyAlignment="1">
      <alignment vertical="top" wrapText="1"/>
    </xf>
    <xf numFmtId="167" fontId="6" fillId="0" borderId="27" xfId="0" applyNumberFormat="1" applyFont="1" applyBorder="1" applyAlignment="1">
      <alignment vertical="top" wrapText="1"/>
    </xf>
    <xf numFmtId="0" fontId="5" fillId="0" borderId="20" xfId="0" applyNumberFormat="1" applyFont="1" applyBorder="1" applyAlignment="1">
      <alignment vertical="top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vertical="top" wrapText="1"/>
    </xf>
    <xf numFmtId="0" fontId="9" fillId="0" borderId="24" xfId="0" applyNumberFormat="1" applyFont="1" applyBorder="1" applyAlignment="1">
      <alignment vertical="top" wrapText="1"/>
    </xf>
  </cellXfs>
  <cellStyles count="1">
    <cellStyle name="Normal" xfId="0" builtinId="0"/>
  </cellStyles>
  <dxfs count="4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FDFD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Ceteco\AppData\Local\Temp\IMGEXPORT78.BMP" TargetMode="External"/><Relationship Id="rId1" Type="http://schemas.openxmlformats.org/officeDocument/2006/relationships/image" Target="../media/image1.png"/><Relationship Id="rId4" Type="http://schemas.openxmlformats.org/officeDocument/2006/relationships/image" Target="file:///C:\Users\Ceteco\AppData\Local\Temp\IMGEXPORT71.BM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69</xdr:row>
      <xdr:rowOff>76200</xdr:rowOff>
    </xdr:from>
    <xdr:to>
      <xdr:col>7</xdr:col>
      <xdr:colOff>992538</xdr:colOff>
      <xdr:row>76</xdr:row>
      <xdr:rowOff>0</xdr:rowOff>
    </xdr:to>
    <xdr:sp macro="" textlink="Paramètres!$C$3">
      <xdr:nvSpPr>
        <xdr:cNvPr id="3073" name="AutoShape 1">
          <a:extLst>
            <a:ext uri="{FF2B5EF4-FFF2-40B4-BE49-F238E27FC236}">
              <a16:creationId xmlns:a16="http://schemas.microsoft.com/office/drawing/2014/main" id="{C77F54D2-DD80-41E5-BEA3-206761FD13F5}"/>
            </a:ext>
          </a:extLst>
        </xdr:cNvPr>
        <xdr:cNvSpPr>
          <a:spLocks noChangeArrowheads="1" noTextEdit="1"/>
        </xdr:cNvSpPr>
      </xdr:nvSpPr>
      <xdr:spPr bwMode="auto">
        <a:xfrm>
          <a:off x="3067050" y="7962900"/>
          <a:ext cx="3467100" cy="723900"/>
        </a:xfrm>
        <a:prstGeom prst="roundRect">
          <a:avLst>
            <a:gd name="adj" fmla="val 16667"/>
          </a:avLst>
        </a:prstGeom>
        <a:solidFill>
          <a:srgbClr val="DFDFDF"/>
        </a:solidFill>
        <a:ln w="0">
          <a:solidFill>
            <a:srgbClr val="000000"/>
          </a:solidFill>
          <a:round/>
          <a:headEnd/>
          <a:tailEnd/>
        </a:ln>
      </xdr:spPr>
      <xdr:txBody>
        <a:bodyPr anchor="ctr"/>
        <a:lstStyle/>
        <a:p>
          <a:pPr algn="ctr"/>
          <a:fld id="{B488E49D-DC32-4D22-85D8-408050190421}" type="TxLink">
            <a:rPr lang="fr-FR" sz="1400" b="1" i="0" u="none" strike="noStrike">
              <a:solidFill>
                <a:srgbClr val="000000"/>
              </a:solidFill>
              <a:latin typeface="Arial"/>
              <a:cs typeface="Arial"/>
            </a:rPr>
            <a:t>DPGF</a:t>
          </a:fld>
          <a:endParaRPr lang="fr-FR" sz="1400" b="1"/>
        </a:p>
      </xdr:txBody>
    </xdr:sp>
    <xdr:clientData/>
  </xdr:twoCellAnchor>
  <xdr:twoCellAnchor editAs="oneCell">
    <xdr:from>
      <xdr:col>1</xdr:col>
      <xdr:colOff>36004</xdr:colOff>
      <xdr:row>79</xdr:row>
      <xdr:rowOff>31590</xdr:rowOff>
    </xdr:from>
    <xdr:to>
      <xdr:col>1</xdr:col>
      <xdr:colOff>639329</xdr:colOff>
      <xdr:row>80</xdr:row>
      <xdr:rowOff>95496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ABD1542-EFF9-43CA-A135-D058D0B8A4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" y="9061290"/>
          <a:ext cx="603325" cy="178206"/>
        </a:xfrm>
        <a:prstGeom prst="rect">
          <a:avLst/>
        </a:prstGeom>
      </xdr:spPr>
    </xdr:pic>
    <xdr:clientData/>
  </xdr:twoCellAnchor>
  <xdr:twoCellAnchor editAs="oneCell">
    <xdr:from>
      <xdr:col>1</xdr:col>
      <xdr:colOff>36004</xdr:colOff>
      <xdr:row>71</xdr:row>
      <xdr:rowOff>39850</xdr:rowOff>
    </xdr:from>
    <xdr:to>
      <xdr:col>1</xdr:col>
      <xdr:colOff>639329</xdr:colOff>
      <xdr:row>74</xdr:row>
      <xdr:rowOff>87237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86A632C-E94E-4F51-A9B5-4E3D45E876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" y="8155150"/>
          <a:ext cx="603325" cy="390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showGridLines="0" tabSelected="1" topLeftCell="B2" zoomScaleNormal="100" zoomScaleSheetLayoutView="100" workbookViewId="0">
      <pane ySplit="2" topLeftCell="A4" activePane="bottomLeft" state="frozenSplit"/>
      <selection activeCell="B2" sqref="B2"/>
      <selection pane="bottomLeft" activeCell="H20" sqref="H20"/>
    </sheetView>
  </sheetViews>
  <sheetFormatPr baseColWidth="10" defaultColWidth="10.6640625" defaultRowHeight="15" customHeight="1" x14ac:dyDescent="0.25"/>
  <cols>
    <col min="1" max="1" width="10.6640625" style="26" hidden="1" customWidth="1"/>
    <col min="2" max="2" width="6.6640625" style="26" customWidth="1"/>
    <col min="3" max="3" width="28.6640625" style="26" customWidth="1"/>
    <col min="4" max="8" width="8.21875" style="26" customWidth="1"/>
    <col min="9" max="10" width="12.6640625" style="26" customWidth="1"/>
    <col min="11" max="14" width="10.6640625" style="26" hidden="1" customWidth="1"/>
    <col min="15" max="17" width="0" style="26" hidden="1" customWidth="1"/>
    <col min="18" max="16384" width="10.6640625" style="26"/>
  </cols>
  <sheetData>
    <row r="1" spans="1:17" ht="15" hidden="1" customHeight="1" x14ac:dyDescent="0.25">
      <c r="A1" s="26" t="s">
        <v>31</v>
      </c>
      <c r="B1" s="26" t="s">
        <v>32</v>
      </c>
      <c r="C1" s="26" t="s">
        <v>33</v>
      </c>
      <c r="D1" s="26" t="s">
        <v>34</v>
      </c>
      <c r="E1" s="26" t="s">
        <v>35</v>
      </c>
      <c r="F1" s="26" t="s">
        <v>36</v>
      </c>
      <c r="G1" s="26" t="s">
        <v>37</v>
      </c>
      <c r="H1" s="26" t="s">
        <v>38</v>
      </c>
      <c r="I1" s="26" t="s">
        <v>39</v>
      </c>
      <c r="J1" s="26" t="s">
        <v>40</v>
      </c>
      <c r="K1" s="26" t="s">
        <v>41</v>
      </c>
      <c r="M1" s="26" t="s">
        <v>42</v>
      </c>
      <c r="N1" s="26" t="s">
        <v>43</v>
      </c>
      <c r="O1" s="26" t="s">
        <v>44</v>
      </c>
      <c r="P1" s="26" t="s">
        <v>45</v>
      </c>
      <c r="Q1" s="26" t="s">
        <v>46</v>
      </c>
    </row>
    <row r="3" spans="1:17" ht="20.399999999999999" x14ac:dyDescent="0.25">
      <c r="A3" s="26" t="s">
        <v>47</v>
      </c>
      <c r="B3" s="71" t="s">
        <v>48</v>
      </c>
      <c r="C3" s="72" t="s">
        <v>49</v>
      </c>
      <c r="D3" s="72"/>
      <c r="E3" s="72"/>
      <c r="F3" s="71" t="s">
        <v>36</v>
      </c>
      <c r="G3" s="71" t="s">
        <v>50</v>
      </c>
      <c r="H3" s="71" t="s">
        <v>51</v>
      </c>
      <c r="I3" s="71" t="s">
        <v>52</v>
      </c>
      <c r="J3" s="71" t="s">
        <v>53</v>
      </c>
      <c r="K3" s="71" t="s">
        <v>54</v>
      </c>
      <c r="L3" s="71" t="s">
        <v>55</v>
      </c>
      <c r="M3" s="71" t="s">
        <v>56</v>
      </c>
      <c r="N3" s="71" t="s">
        <v>57</v>
      </c>
      <c r="O3" s="71" t="s">
        <v>58</v>
      </c>
      <c r="P3" s="71" t="s">
        <v>59</v>
      </c>
      <c r="Q3" s="71" t="s">
        <v>60</v>
      </c>
    </row>
    <row r="4" spans="1:17" ht="31.2" x14ac:dyDescent="0.25">
      <c r="A4" s="26">
        <v>2</v>
      </c>
      <c r="B4" s="76" t="s">
        <v>61</v>
      </c>
      <c r="C4" s="75" t="s">
        <v>62</v>
      </c>
      <c r="D4" s="75"/>
      <c r="E4" s="75"/>
      <c r="F4" s="73"/>
      <c r="G4" s="73"/>
      <c r="H4" s="73"/>
      <c r="I4" s="73"/>
      <c r="J4" s="76"/>
    </row>
    <row r="5" spans="1:17" ht="15" hidden="1" customHeight="1" x14ac:dyDescent="0.25">
      <c r="A5" s="26" t="s">
        <v>63</v>
      </c>
    </row>
    <row r="6" spans="1:17" ht="15" hidden="1" customHeight="1" x14ac:dyDescent="0.25">
      <c r="A6" s="26">
        <v>3</v>
      </c>
    </row>
    <row r="7" spans="1:17" ht="15" hidden="1" customHeight="1" x14ac:dyDescent="0.25">
      <c r="A7" s="26" t="s">
        <v>64</v>
      </c>
    </row>
    <row r="8" spans="1:17" ht="15" hidden="1" customHeight="1" x14ac:dyDescent="0.25">
      <c r="A8" s="26">
        <v>3</v>
      </c>
    </row>
    <row r="9" spans="1:17" ht="15" hidden="1" customHeight="1" x14ac:dyDescent="0.25">
      <c r="A9" s="26" t="s">
        <v>64</v>
      </c>
    </row>
    <row r="10" spans="1:17" ht="15" hidden="1" customHeight="1" x14ac:dyDescent="0.25">
      <c r="A10" s="26">
        <v>3</v>
      </c>
    </row>
    <row r="11" spans="1:17" ht="15" hidden="1" customHeight="1" x14ac:dyDescent="0.25">
      <c r="A11" s="26" t="s">
        <v>64</v>
      </c>
    </row>
    <row r="12" spans="1:17" ht="31.2" customHeight="1" x14ac:dyDescent="0.25">
      <c r="A12" s="26">
        <v>3</v>
      </c>
      <c r="B12" s="77" t="s">
        <v>65</v>
      </c>
      <c r="C12" s="74" t="s">
        <v>66</v>
      </c>
      <c r="D12" s="74"/>
      <c r="E12" s="74"/>
      <c r="F12" s="73"/>
      <c r="G12" s="73"/>
      <c r="H12" s="73"/>
      <c r="I12" s="73"/>
      <c r="J12" s="78"/>
    </row>
    <row r="13" spans="1:17" ht="10.199999999999999" x14ac:dyDescent="0.25">
      <c r="A13" s="26" t="s">
        <v>67</v>
      </c>
      <c r="B13" s="79"/>
      <c r="C13" s="80" t="s">
        <v>68</v>
      </c>
      <c r="D13" s="80"/>
      <c r="E13" s="80"/>
      <c r="F13" s="80"/>
      <c r="G13" s="80"/>
      <c r="H13" s="80"/>
      <c r="I13" s="80"/>
      <c r="J13" s="79"/>
    </row>
    <row r="14" spans="1:17" ht="15" hidden="1" customHeight="1" x14ac:dyDescent="0.25">
      <c r="A14" s="26" t="s">
        <v>69</v>
      </c>
    </row>
    <row r="15" spans="1:17" ht="10.199999999999999" x14ac:dyDescent="0.25">
      <c r="A15" s="26">
        <v>9</v>
      </c>
      <c r="B15" s="82" t="s">
        <v>70</v>
      </c>
      <c r="C15" s="81" t="s">
        <v>71</v>
      </c>
      <c r="D15" s="81"/>
      <c r="E15" s="81"/>
      <c r="F15" s="81"/>
      <c r="G15" s="81"/>
      <c r="H15" s="81"/>
      <c r="I15" s="81"/>
      <c r="J15" s="83"/>
    </row>
    <row r="16" spans="1:17" ht="10.8" thickBot="1" x14ac:dyDescent="0.3">
      <c r="A16" s="26" t="s">
        <v>72</v>
      </c>
      <c r="B16" s="79"/>
      <c r="C16" s="80" t="s">
        <v>68</v>
      </c>
      <c r="D16" s="80"/>
      <c r="E16" s="80"/>
      <c r="F16" s="80"/>
      <c r="G16" s="80"/>
      <c r="H16" s="80"/>
      <c r="I16" s="80"/>
      <c r="J16" s="79"/>
    </row>
    <row r="17" spans="1:17" ht="15" hidden="1" customHeight="1" x14ac:dyDescent="0.25">
      <c r="A17" s="26" t="s">
        <v>73</v>
      </c>
    </row>
    <row r="18" spans="1:17" ht="15" hidden="1" customHeight="1" x14ac:dyDescent="0.25">
      <c r="A18" s="26" t="s">
        <v>74</v>
      </c>
      <c r="C18" s="26" t="s">
        <v>75</v>
      </c>
    </row>
    <row r="19" spans="1:17" ht="15" hidden="1" customHeight="1" x14ac:dyDescent="0.25">
      <c r="A19" s="26" t="s">
        <v>73</v>
      </c>
    </row>
    <row r="20" spans="1:17" ht="11.4" thickTop="1" thickBot="1" x14ac:dyDescent="0.3">
      <c r="A20" s="26" t="s">
        <v>76</v>
      </c>
      <c r="B20" s="82"/>
      <c r="C20" s="85"/>
      <c r="D20" s="85"/>
      <c r="E20" s="85"/>
      <c r="F20" s="86" t="s">
        <v>35</v>
      </c>
      <c r="G20" s="87">
        <v>19</v>
      </c>
      <c r="H20" s="89"/>
      <c r="I20" s="90"/>
      <c r="J20" s="88">
        <f>IF(AND(G20= "",H20= ""), 0, ROUND(ROUND(I20, 2) * ROUND(IF(H20="",G20,H20),  2), 2))</f>
        <v>0</v>
      </c>
      <c r="M20" s="84">
        <v>0.2</v>
      </c>
      <c r="Q20" s="26">
        <v>3928</v>
      </c>
    </row>
    <row r="21" spans="1:17" ht="10.8" thickTop="1" x14ac:dyDescent="0.25">
      <c r="A21" s="26">
        <v>9</v>
      </c>
      <c r="B21" s="82" t="s">
        <v>77</v>
      </c>
      <c r="C21" s="81" t="s">
        <v>78</v>
      </c>
      <c r="D21" s="81"/>
      <c r="E21" s="81"/>
      <c r="F21" s="81"/>
      <c r="G21" s="81"/>
      <c r="H21" s="81"/>
      <c r="I21" s="81"/>
      <c r="J21" s="91"/>
    </row>
    <row r="22" spans="1:17" ht="10.8" thickBot="1" x14ac:dyDescent="0.3">
      <c r="A22" s="26" t="s">
        <v>72</v>
      </c>
      <c r="B22" s="79"/>
      <c r="C22" s="80" t="s">
        <v>68</v>
      </c>
      <c r="D22" s="80"/>
      <c r="E22" s="80"/>
      <c r="F22" s="80"/>
      <c r="G22" s="80"/>
      <c r="H22" s="80"/>
      <c r="I22" s="80"/>
      <c r="J22" s="79"/>
    </row>
    <row r="23" spans="1:17" ht="15" hidden="1" customHeight="1" x14ac:dyDescent="0.25">
      <c r="A23" s="26" t="s">
        <v>73</v>
      </c>
    </row>
    <row r="24" spans="1:17" ht="15" hidden="1" customHeight="1" x14ac:dyDescent="0.25">
      <c r="A24" s="26" t="s">
        <v>73</v>
      </c>
    </row>
    <row r="25" spans="1:17" ht="15" hidden="1" customHeight="1" x14ac:dyDescent="0.25">
      <c r="A25" s="26" t="s">
        <v>73</v>
      </c>
    </row>
    <row r="26" spans="1:17" ht="15" hidden="1" customHeight="1" x14ac:dyDescent="0.25">
      <c r="A26" s="26" t="s">
        <v>73</v>
      </c>
    </row>
    <row r="27" spans="1:17" ht="15" hidden="1" customHeight="1" x14ac:dyDescent="0.25">
      <c r="A27" s="26" t="s">
        <v>73</v>
      </c>
    </row>
    <row r="28" spans="1:17" ht="15" hidden="1" customHeight="1" x14ac:dyDescent="0.25">
      <c r="A28" s="26" t="s">
        <v>73</v>
      </c>
    </row>
    <row r="29" spans="1:17" ht="11.4" thickTop="1" thickBot="1" x14ac:dyDescent="0.3">
      <c r="A29" s="26" t="s">
        <v>76</v>
      </c>
      <c r="B29" s="82"/>
      <c r="C29" s="85"/>
      <c r="D29" s="85"/>
      <c r="E29" s="85"/>
      <c r="F29" s="86" t="s">
        <v>79</v>
      </c>
      <c r="G29" s="87">
        <v>19.5</v>
      </c>
      <c r="H29" s="89"/>
      <c r="I29" s="90"/>
      <c r="J29" s="88">
        <f>IF(AND(G29= "",H29= ""), 0, ROUND(ROUND(I29, 2) * ROUND(IF(H29="",G29,H29),  2), 2))</f>
        <v>0</v>
      </c>
      <c r="M29" s="84">
        <v>0.2</v>
      </c>
      <c r="Q29" s="26">
        <v>3928</v>
      </c>
    </row>
    <row r="30" spans="1:17" ht="10.8" thickTop="1" x14ac:dyDescent="0.25">
      <c r="A30" s="26">
        <v>9</v>
      </c>
      <c r="B30" s="82" t="s">
        <v>80</v>
      </c>
      <c r="C30" s="81" t="s">
        <v>81</v>
      </c>
      <c r="D30" s="81"/>
      <c r="E30" s="81"/>
      <c r="F30" s="81"/>
      <c r="G30" s="81"/>
      <c r="H30" s="81"/>
      <c r="I30" s="81"/>
      <c r="J30" s="91"/>
    </row>
    <row r="31" spans="1:17" ht="10.8" thickBot="1" x14ac:dyDescent="0.3">
      <c r="A31" s="26" t="s">
        <v>72</v>
      </c>
      <c r="B31" s="79"/>
      <c r="C31" s="80" t="s">
        <v>68</v>
      </c>
      <c r="D31" s="80"/>
      <c r="E31" s="80"/>
      <c r="F31" s="80"/>
      <c r="G31" s="80"/>
      <c r="H31" s="80"/>
      <c r="I31" s="80"/>
      <c r="J31" s="79"/>
    </row>
    <row r="32" spans="1:17" ht="15" hidden="1" customHeight="1" x14ac:dyDescent="0.25">
      <c r="A32" s="26" t="s">
        <v>73</v>
      </c>
    </row>
    <row r="33" spans="1:17" ht="15" hidden="1" customHeight="1" x14ac:dyDescent="0.25">
      <c r="A33" s="26" t="s">
        <v>73</v>
      </c>
    </row>
    <row r="34" spans="1:17" ht="15" hidden="1" customHeight="1" x14ac:dyDescent="0.25">
      <c r="A34" s="26" t="s">
        <v>73</v>
      </c>
    </row>
    <row r="35" spans="1:17" ht="15" hidden="1" customHeight="1" x14ac:dyDescent="0.25">
      <c r="A35" s="26" t="s">
        <v>73</v>
      </c>
    </row>
    <row r="36" spans="1:17" ht="15" hidden="1" customHeight="1" x14ac:dyDescent="0.25">
      <c r="A36" s="26" t="s">
        <v>73</v>
      </c>
    </row>
    <row r="37" spans="1:17" ht="15" hidden="1" customHeight="1" x14ac:dyDescent="0.25">
      <c r="A37" s="26" t="s">
        <v>73</v>
      </c>
    </row>
    <row r="38" spans="1:17" ht="15" hidden="1" customHeight="1" x14ac:dyDescent="0.25">
      <c r="A38" s="26" t="s">
        <v>73</v>
      </c>
    </row>
    <row r="39" spans="1:17" ht="15" hidden="1" customHeight="1" x14ac:dyDescent="0.25">
      <c r="A39" s="26" t="s">
        <v>73</v>
      </c>
    </row>
    <row r="40" spans="1:17" ht="15" hidden="1" customHeight="1" x14ac:dyDescent="0.25">
      <c r="A40" s="26" t="s">
        <v>73</v>
      </c>
    </row>
    <row r="41" spans="1:17" ht="15" hidden="1" customHeight="1" x14ac:dyDescent="0.25">
      <c r="A41" s="26" t="s">
        <v>73</v>
      </c>
    </row>
    <row r="42" spans="1:17" ht="15" hidden="1" customHeight="1" x14ac:dyDescent="0.25">
      <c r="A42" s="26" t="s">
        <v>73</v>
      </c>
    </row>
    <row r="43" spans="1:17" ht="15" hidden="1" customHeight="1" x14ac:dyDescent="0.25">
      <c r="A43" s="26" t="s">
        <v>73</v>
      </c>
    </row>
    <row r="44" spans="1:17" ht="15" hidden="1" customHeight="1" x14ac:dyDescent="0.25">
      <c r="A44" s="26" t="s">
        <v>73</v>
      </c>
    </row>
    <row r="45" spans="1:17" ht="15" hidden="1" customHeight="1" x14ac:dyDescent="0.25">
      <c r="A45" s="26" t="s">
        <v>73</v>
      </c>
    </row>
    <row r="46" spans="1:17" ht="11.4" thickTop="1" thickBot="1" x14ac:dyDescent="0.3">
      <c r="A46" s="26" t="s">
        <v>76</v>
      </c>
      <c r="B46" s="82"/>
      <c r="C46" s="85"/>
      <c r="D46" s="85"/>
      <c r="E46" s="85"/>
      <c r="F46" s="86" t="s">
        <v>35</v>
      </c>
      <c r="G46" s="87">
        <v>19</v>
      </c>
      <c r="H46" s="89"/>
      <c r="I46" s="90"/>
      <c r="J46" s="88">
        <f>IF(AND(G46= "",H46= ""), 0, ROUND(ROUND(I46, 2) * ROUND(IF(H46="",G46,H46),  2), 2))</f>
        <v>0</v>
      </c>
      <c r="M46" s="84">
        <v>0.2</v>
      </c>
      <c r="Q46" s="26">
        <v>3928</v>
      </c>
    </row>
    <row r="47" spans="1:17" ht="10.8" thickTop="1" x14ac:dyDescent="0.25">
      <c r="A47" s="26">
        <v>9</v>
      </c>
      <c r="B47" s="82" t="s">
        <v>82</v>
      </c>
      <c r="C47" s="81" t="s">
        <v>83</v>
      </c>
      <c r="D47" s="81"/>
      <c r="E47" s="81"/>
      <c r="F47" s="81"/>
      <c r="G47" s="81"/>
      <c r="H47" s="81"/>
      <c r="I47" s="81"/>
      <c r="J47" s="91"/>
    </row>
    <row r="48" spans="1:17" ht="15" hidden="1" customHeight="1" x14ac:dyDescent="0.25">
      <c r="A48" s="26" t="s">
        <v>73</v>
      </c>
    </row>
    <row r="49" spans="1:17" ht="15" hidden="1" customHeight="1" x14ac:dyDescent="0.25">
      <c r="A49" s="26" t="s">
        <v>73</v>
      </c>
    </row>
    <row r="50" spans="1:17" ht="15" hidden="1" customHeight="1" x14ac:dyDescent="0.25">
      <c r="A50" s="26" t="s">
        <v>73</v>
      </c>
    </row>
    <row r="51" spans="1:17" ht="15" hidden="1" customHeight="1" x14ac:dyDescent="0.25">
      <c r="A51" s="26" t="s">
        <v>73</v>
      </c>
    </row>
    <row r="52" spans="1:17" ht="15" hidden="1" customHeight="1" x14ac:dyDescent="0.25">
      <c r="A52" s="26" t="s">
        <v>73</v>
      </c>
    </row>
    <row r="53" spans="1:17" ht="15" hidden="1" customHeight="1" x14ac:dyDescent="0.25">
      <c r="A53" s="26" t="s">
        <v>73</v>
      </c>
    </row>
    <row r="54" spans="1:17" ht="10.199999999999999" x14ac:dyDescent="0.25">
      <c r="A54" s="26" t="s">
        <v>72</v>
      </c>
      <c r="B54" s="79"/>
      <c r="C54" s="80" t="s">
        <v>68</v>
      </c>
      <c r="D54" s="80"/>
      <c r="E54" s="80"/>
      <c r="F54" s="80"/>
      <c r="G54" s="80"/>
      <c r="H54" s="80"/>
      <c r="I54" s="80"/>
      <c r="J54" s="79"/>
    </row>
    <row r="55" spans="1:17" ht="15" hidden="1" customHeight="1" x14ac:dyDescent="0.25">
      <c r="A55" s="26" t="s">
        <v>73</v>
      </c>
    </row>
    <row r="56" spans="1:17" ht="10.8" thickBot="1" x14ac:dyDescent="0.3">
      <c r="A56" s="26" t="s">
        <v>72</v>
      </c>
      <c r="B56" s="79"/>
      <c r="C56" s="80" t="s">
        <v>68</v>
      </c>
      <c r="D56" s="80"/>
      <c r="E56" s="80"/>
      <c r="F56" s="80"/>
      <c r="G56" s="80"/>
      <c r="H56" s="80"/>
      <c r="I56" s="80"/>
      <c r="J56" s="79"/>
    </row>
    <row r="57" spans="1:17" ht="15" hidden="1" customHeight="1" x14ac:dyDescent="0.25">
      <c r="A57" s="26" t="s">
        <v>73</v>
      </c>
    </row>
    <row r="58" spans="1:17" ht="15" hidden="1" customHeight="1" x14ac:dyDescent="0.25">
      <c r="A58" s="26" t="s">
        <v>73</v>
      </c>
    </row>
    <row r="59" spans="1:17" ht="15" hidden="1" customHeight="1" x14ac:dyDescent="0.25">
      <c r="A59" s="26" t="s">
        <v>73</v>
      </c>
    </row>
    <row r="60" spans="1:17" ht="15" hidden="1" customHeight="1" x14ac:dyDescent="0.25">
      <c r="A60" s="26" t="s">
        <v>73</v>
      </c>
    </row>
    <row r="61" spans="1:17" ht="11.4" thickTop="1" thickBot="1" x14ac:dyDescent="0.3">
      <c r="A61" s="26" t="s">
        <v>76</v>
      </c>
      <c r="B61" s="82"/>
      <c r="C61" s="85"/>
      <c r="D61" s="85"/>
      <c r="E61" s="85"/>
      <c r="F61" s="86" t="s">
        <v>84</v>
      </c>
      <c r="G61" s="92">
        <v>1</v>
      </c>
      <c r="H61" s="93"/>
      <c r="I61" s="90"/>
      <c r="J61" s="88">
        <f>IF(AND(G61= "",H61= ""), 0, ROUND(ROUND(I61, 2) * ROUND(IF(H61="",G61,H61),  0), 2))</f>
        <v>0</v>
      </c>
      <c r="M61" s="84">
        <v>0.2</v>
      </c>
      <c r="Q61" s="26">
        <v>3928</v>
      </c>
    </row>
    <row r="62" spans="1:17" ht="10.8" thickTop="1" x14ac:dyDescent="0.25">
      <c r="A62" s="26">
        <v>9</v>
      </c>
      <c r="B62" s="82" t="s">
        <v>85</v>
      </c>
      <c r="C62" s="81" t="s">
        <v>86</v>
      </c>
      <c r="D62" s="81"/>
      <c r="E62" s="81"/>
      <c r="F62" s="81"/>
      <c r="G62" s="81"/>
      <c r="H62" s="81"/>
      <c r="I62" s="81"/>
      <c r="J62" s="91"/>
    </row>
    <row r="63" spans="1:17" ht="10.8" thickBot="1" x14ac:dyDescent="0.3">
      <c r="A63" s="26" t="s">
        <v>72</v>
      </c>
      <c r="B63" s="79"/>
      <c r="C63" s="80" t="s">
        <v>68</v>
      </c>
      <c r="D63" s="80"/>
      <c r="E63" s="80"/>
      <c r="F63" s="80"/>
      <c r="G63" s="80"/>
      <c r="H63" s="80"/>
      <c r="I63" s="80"/>
      <c r="J63" s="79"/>
    </row>
    <row r="64" spans="1:17" ht="15" hidden="1" customHeight="1" x14ac:dyDescent="0.25">
      <c r="A64" s="26" t="s">
        <v>73</v>
      </c>
    </row>
    <row r="65" spans="1:17" ht="15" hidden="1" customHeight="1" x14ac:dyDescent="0.25">
      <c r="A65" s="26" t="s">
        <v>73</v>
      </c>
    </row>
    <row r="66" spans="1:17" ht="15" hidden="1" customHeight="1" x14ac:dyDescent="0.25">
      <c r="A66" s="26" t="s">
        <v>73</v>
      </c>
    </row>
    <row r="67" spans="1:17" ht="15" hidden="1" customHeight="1" x14ac:dyDescent="0.25">
      <c r="A67" s="26" t="s">
        <v>73</v>
      </c>
    </row>
    <row r="68" spans="1:17" ht="15" hidden="1" customHeight="1" x14ac:dyDescent="0.25">
      <c r="A68" s="26" t="s">
        <v>73</v>
      </c>
    </row>
    <row r="69" spans="1:17" ht="11.4" thickTop="1" thickBot="1" x14ac:dyDescent="0.3">
      <c r="A69" s="26" t="s">
        <v>76</v>
      </c>
      <c r="B69" s="82"/>
      <c r="C69" s="85"/>
      <c r="D69" s="85"/>
      <c r="E69" s="85"/>
      <c r="F69" s="86" t="s">
        <v>87</v>
      </c>
      <c r="G69" s="87">
        <v>19</v>
      </c>
      <c r="H69" s="89"/>
      <c r="I69" s="90"/>
      <c r="J69" s="88">
        <f>IF(AND(G69= "",H69= ""), 0, ROUND(ROUND(I69, 2) * ROUND(IF(H69="",G69,H69),  2), 2))</f>
        <v>0</v>
      </c>
      <c r="M69" s="84">
        <v>0.2</v>
      </c>
      <c r="Q69" s="26">
        <v>3928</v>
      </c>
    </row>
    <row r="70" spans="1:17" ht="15" hidden="1" customHeight="1" thickTop="1" x14ac:dyDescent="0.25">
      <c r="A70" s="26" t="s">
        <v>64</v>
      </c>
    </row>
    <row r="71" spans="1:17" ht="31.8" customHeight="1" thickTop="1" thickBot="1" x14ac:dyDescent="0.3">
      <c r="C71" s="94" t="s">
        <v>88</v>
      </c>
      <c r="D71" s="94"/>
      <c r="E71" s="94"/>
      <c r="F71" s="94"/>
      <c r="G71" s="94"/>
      <c r="H71" s="94"/>
      <c r="I71" s="94"/>
      <c r="J71" s="94"/>
    </row>
    <row r="72" spans="1:17" ht="12" x14ac:dyDescent="0.25">
      <c r="C72" s="100" t="s">
        <v>89</v>
      </c>
      <c r="D72" s="101"/>
      <c r="E72" s="101"/>
      <c r="F72" s="102"/>
      <c r="G72" s="102"/>
      <c r="H72" s="102"/>
      <c r="I72" s="102"/>
      <c r="J72" s="103"/>
    </row>
    <row r="73" spans="1:17" ht="15" customHeight="1" x14ac:dyDescent="0.25">
      <c r="C73" s="98"/>
      <c r="D73" s="95"/>
      <c r="E73" s="95"/>
      <c r="F73" s="95"/>
      <c r="G73" s="95"/>
      <c r="H73" s="95"/>
      <c r="I73" s="95"/>
      <c r="J73" s="104"/>
    </row>
    <row r="74" spans="1:17" ht="15" customHeight="1" x14ac:dyDescent="0.25">
      <c r="A74" s="26" t="s">
        <v>90</v>
      </c>
      <c r="C74" s="99" t="s">
        <v>91</v>
      </c>
      <c r="D74" s="70"/>
      <c r="E74" s="70"/>
      <c r="F74" s="96">
        <f>SUMIF(K5:K71, IF(K4="","",K4), J5:J71)</f>
        <v>0</v>
      </c>
      <c r="G74" s="97"/>
      <c r="H74" s="97"/>
      <c r="I74" s="97"/>
      <c r="J74" s="105"/>
    </row>
    <row r="75" spans="1:17" ht="15" customHeight="1" x14ac:dyDescent="0.25">
      <c r="A75" s="26" t="s">
        <v>92</v>
      </c>
      <c r="C75" s="99" t="s">
        <v>93</v>
      </c>
      <c r="D75" s="70"/>
      <c r="E75" s="70"/>
      <c r="F75" s="96">
        <f>ROUND(SUMIF(K5:K71, IF(K4="","",K4), J5:J71) * 0.2, 2)</f>
        <v>0</v>
      </c>
      <c r="G75" s="97"/>
      <c r="H75" s="97"/>
      <c r="I75" s="97"/>
      <c r="J75" s="105"/>
    </row>
    <row r="76" spans="1:17" ht="15" customHeight="1" thickBot="1" x14ac:dyDescent="0.3">
      <c r="C76" s="106" t="s">
        <v>94</v>
      </c>
      <c r="D76" s="107"/>
      <c r="E76" s="107"/>
      <c r="F76" s="108">
        <f>SUM(F74:F75)</f>
        <v>0</v>
      </c>
      <c r="G76" s="109"/>
      <c r="H76" s="109"/>
      <c r="I76" s="109"/>
      <c r="J76" s="110"/>
    </row>
    <row r="77" spans="1:17" ht="11.4" x14ac:dyDescent="0.25">
      <c r="C77" s="111"/>
      <c r="D77" s="111"/>
      <c r="E77" s="111"/>
      <c r="F77" s="111"/>
      <c r="G77" s="111"/>
      <c r="H77" s="111"/>
      <c r="I77" s="111"/>
      <c r="J77" s="111"/>
    </row>
    <row r="78" spans="1:17" ht="15" customHeight="1" x14ac:dyDescent="0.25">
      <c r="C78" s="112"/>
      <c r="D78" s="112"/>
      <c r="E78" s="112"/>
      <c r="F78" s="112"/>
      <c r="G78" s="112"/>
      <c r="H78" s="112"/>
      <c r="I78" s="112"/>
      <c r="J78" s="112"/>
    </row>
    <row r="79" spans="1:17" ht="56.7" customHeight="1" x14ac:dyDescent="0.25">
      <c r="F79" s="113" t="s">
        <v>95</v>
      </c>
      <c r="G79" s="113"/>
      <c r="H79" s="113"/>
      <c r="I79" s="113"/>
      <c r="J79" s="113"/>
    </row>
    <row r="80" spans="1:17" ht="15" customHeight="1" thickBot="1" x14ac:dyDescent="0.3"/>
    <row r="81" spans="3:10" ht="85.05" customHeight="1" thickBot="1" x14ac:dyDescent="0.3">
      <c r="C81" s="114" t="s">
        <v>96</v>
      </c>
      <c r="D81" s="114"/>
      <c r="F81" s="114" t="s">
        <v>97</v>
      </c>
      <c r="G81" s="114"/>
      <c r="H81" s="114"/>
      <c r="I81" s="114"/>
      <c r="J81" s="114"/>
    </row>
  </sheetData>
  <sheetProtection algorithmName="SHA-512" hashValue="97mO12YijvoBl4R68lSQ7h5FMhLrFEu73SGEiem4jqPOeUHKPyGtaWBUfetULGHD/JQyb3Cq0VxLmbXKwGQB5w==" saltValue="+cUAETQN00p4jDYXaNoUQg==" spinCount="100000" sheet="1" scenarios="1" selectLockedCells="1"/>
  <mergeCells count="34">
    <mergeCell ref="F79:J79"/>
    <mergeCell ref="C81:D81"/>
    <mergeCell ref="F81:J81"/>
    <mergeCell ref="C75:E75"/>
    <mergeCell ref="F75:J75"/>
    <mergeCell ref="C76:E76"/>
    <mergeCell ref="F76:J76"/>
    <mergeCell ref="C77:J77"/>
    <mergeCell ref="C78:J78"/>
    <mergeCell ref="C63:I63"/>
    <mergeCell ref="C69:E69"/>
    <mergeCell ref="C71:J71"/>
    <mergeCell ref="C72:E72"/>
    <mergeCell ref="C73:J73"/>
    <mergeCell ref="C74:E74"/>
    <mergeCell ref="F74:J74"/>
    <mergeCell ref="C46:E46"/>
    <mergeCell ref="C47:I47"/>
    <mergeCell ref="C54:I54"/>
    <mergeCell ref="C56:I56"/>
    <mergeCell ref="C61:E61"/>
    <mergeCell ref="C62:I62"/>
    <mergeCell ref="C20:E20"/>
    <mergeCell ref="C21:I21"/>
    <mergeCell ref="C22:I22"/>
    <mergeCell ref="C29:E29"/>
    <mergeCell ref="C30:I30"/>
    <mergeCell ref="C31:I31"/>
    <mergeCell ref="C3:E3"/>
    <mergeCell ref="C4:E4"/>
    <mergeCell ref="C12:E12"/>
    <mergeCell ref="C13:I13"/>
    <mergeCell ref="C15:I15"/>
    <mergeCell ref="C16:I16"/>
  </mergeCells>
  <phoneticPr fontId="0" type="noConversion"/>
  <conditionalFormatting sqref="I1:I12 I14 I17:I20 I23:I29 I32:I46 I48:I53 I55 I57:I61 I64:I70 I72 I80 I82:I65536">
    <cfRule type="cellIs" dxfId="3" priority="1" stopIfTrue="1" operator="equal">
      <formula>"Non totalisé"</formula>
    </cfRule>
    <cfRule type="cellIs" dxfId="2" priority="2" stopIfTrue="1" operator="equal">
      <formula>"Variante"</formula>
    </cfRule>
    <cfRule type="cellIs" dxfId="1" priority="3" stopIfTrue="1" operator="equal">
      <formula>"Option"</formula>
    </cfRule>
  </conditionalFormatting>
  <conditionalFormatting sqref="H1:H12 H14 H17:H20 H23:H29 H32:H46 H48:H53 H55 H57:H61 H64:H70 H72 H80 H82:H65536">
    <cfRule type="cellIs" dxfId="0" priority="4" stopIfTrue="1" operator="equal">
      <formula>"A calculer"</formula>
    </cfRule>
  </conditionalFormatting>
  <pageMargins left="0.55118110236220474" right="0.55118110236220474" top="0.55118110236220474" bottom="0.55118110236220474" header="0.27559055118110237" footer="0.35433070866141736"/>
  <pageSetup paperSize="9" scale="91" fitToHeight="32767" orientation="portrait" r:id="rId1"/>
  <headerFooter alignWithMargins="0">
    <oddHeader>&amp;LDCE-012018-PS - Vestiaires Foot Mens
Mens&amp;RDPGF - Lot n°3 ETANCHEITE TOITURE TERRASSE 
CONSULTATION - Edition du 13/03/2018</oddHeader>
    <oddFooter>&amp;LMr SAYETTAT PATRICE&amp;CEdition du 13/03/2018&amp;RPage &amp;[Page]/&amp;[Pages]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97"/>
  <sheetViews>
    <sheetView topLeftCell="A37" zoomScaleNormal="100" workbookViewId="0">
      <selection activeCell="G84" sqref="G84:G85"/>
    </sheetView>
  </sheetViews>
  <sheetFormatPr baseColWidth="10" defaultColWidth="10.6640625" defaultRowHeight="13.2" x14ac:dyDescent="0.25"/>
  <cols>
    <col min="1" max="1" width="0.109375" customWidth="1"/>
    <col min="2" max="2" width="10.109375" style="8" customWidth="1"/>
    <col min="3" max="3" width="31.33203125" style="8" customWidth="1"/>
    <col min="4" max="4" width="2.33203125" customWidth="1"/>
    <col min="5" max="5" width="14.44140625" customWidth="1"/>
    <col min="6" max="6" width="12.88671875" customWidth="1"/>
    <col min="7" max="7" width="12.44140625" customWidth="1"/>
    <col min="8" max="8" width="14.5546875" customWidth="1"/>
    <col min="9" max="9" width="2.109375" customWidth="1"/>
  </cols>
  <sheetData>
    <row r="1" spans="2:9" ht="9.15" customHeight="1" x14ac:dyDescent="0.25">
      <c r="B1" s="55"/>
      <c r="C1" s="53"/>
      <c r="D1" s="33"/>
      <c r="E1" s="1"/>
      <c r="F1" s="1"/>
      <c r="G1" s="1"/>
      <c r="H1" s="1"/>
      <c r="I1" s="2"/>
    </row>
    <row r="2" spans="2:9" ht="9.15" customHeight="1" x14ac:dyDescent="0.25">
      <c r="B2" s="56"/>
      <c r="C2" s="54"/>
      <c r="D2" s="34"/>
      <c r="E2" s="57"/>
      <c r="F2" s="57"/>
      <c r="G2" s="57"/>
      <c r="H2" s="57"/>
      <c r="I2" s="4"/>
    </row>
    <row r="3" spans="2:9" ht="9.15" customHeight="1" x14ac:dyDescent="0.25">
      <c r="B3" s="56"/>
      <c r="C3" s="54"/>
      <c r="D3" s="34"/>
      <c r="E3" s="57"/>
      <c r="F3" s="57"/>
      <c r="G3" s="57"/>
      <c r="H3" s="57"/>
      <c r="I3" s="4"/>
    </row>
    <row r="4" spans="2:9" ht="9.15" customHeight="1" x14ac:dyDescent="0.25">
      <c r="B4" s="56"/>
      <c r="C4" s="54"/>
      <c r="D4" s="34"/>
      <c r="E4" s="57"/>
      <c r="F4" s="57"/>
      <c r="G4" s="57"/>
      <c r="H4" s="57"/>
      <c r="I4" s="4"/>
    </row>
    <row r="5" spans="2:9" ht="9.15" customHeight="1" x14ac:dyDescent="0.25">
      <c r="B5" s="56"/>
      <c r="C5" s="54"/>
      <c r="D5" s="34"/>
      <c r="E5" s="57"/>
      <c r="F5" s="57"/>
      <c r="G5" s="57"/>
      <c r="H5" s="57"/>
      <c r="I5" s="4"/>
    </row>
    <row r="6" spans="2:9" ht="9.15" customHeight="1" x14ac:dyDescent="0.25">
      <c r="B6" s="56"/>
      <c r="C6" s="54"/>
      <c r="D6" s="34"/>
      <c r="E6" s="57"/>
      <c r="F6" s="57"/>
      <c r="G6" s="57"/>
      <c r="H6" s="57"/>
      <c r="I6" s="4"/>
    </row>
    <row r="7" spans="2:9" ht="9.15" customHeight="1" x14ac:dyDescent="0.25">
      <c r="B7" s="56"/>
      <c r="C7" s="54"/>
      <c r="D7" s="34"/>
      <c r="E7" s="57"/>
      <c r="F7" s="57"/>
      <c r="G7" s="57"/>
      <c r="H7" s="57"/>
      <c r="I7" s="4"/>
    </row>
    <row r="8" spans="2:9" ht="9.15" customHeight="1" x14ac:dyDescent="0.25">
      <c r="B8" s="48"/>
      <c r="C8" s="52"/>
      <c r="D8" s="34"/>
      <c r="E8" s="57"/>
      <c r="F8" s="57"/>
      <c r="G8" s="57"/>
      <c r="H8" s="57"/>
      <c r="I8" s="4"/>
    </row>
    <row r="9" spans="2:9" ht="9.15" customHeight="1" x14ac:dyDescent="0.25">
      <c r="B9" s="48"/>
      <c r="C9" s="52"/>
      <c r="D9" s="34"/>
      <c r="E9" s="57"/>
      <c r="F9" s="57"/>
      <c r="G9" s="57"/>
      <c r="H9" s="57"/>
      <c r="I9" s="4"/>
    </row>
    <row r="10" spans="2:9" ht="9.15" customHeight="1" x14ac:dyDescent="0.25">
      <c r="B10" s="48"/>
      <c r="C10" s="52"/>
      <c r="D10" s="34"/>
      <c r="E10" s="57"/>
      <c r="F10" s="57"/>
      <c r="G10" s="57"/>
      <c r="H10" s="57"/>
      <c r="I10" s="4"/>
    </row>
    <row r="11" spans="2:9" ht="9.15" customHeight="1" x14ac:dyDescent="0.25">
      <c r="B11" s="48"/>
      <c r="C11" s="52"/>
      <c r="D11" s="35"/>
      <c r="E11" s="58" t="str">
        <f>IF(Paramètres!$C$5&lt;&gt;"", Paramètres!$C$5, "")</f>
        <v>Extension des vestiaires du foot
Stade Laurent Turc</v>
      </c>
      <c r="F11" s="59"/>
      <c r="G11" s="59"/>
      <c r="H11" s="59"/>
      <c r="I11" s="37"/>
    </row>
    <row r="12" spans="2:9" ht="9.15" customHeight="1" x14ac:dyDescent="0.25">
      <c r="B12" s="48"/>
      <c r="C12" s="52"/>
      <c r="D12" s="35"/>
      <c r="E12" s="59"/>
      <c r="F12" s="59"/>
      <c r="G12" s="59"/>
      <c r="H12" s="59"/>
      <c r="I12" s="37"/>
    </row>
    <row r="13" spans="2:9" ht="9.15" customHeight="1" x14ac:dyDescent="0.25">
      <c r="B13" s="48"/>
      <c r="C13" s="52"/>
      <c r="D13" s="35"/>
      <c r="E13" s="59"/>
      <c r="F13" s="59"/>
      <c r="G13" s="59"/>
      <c r="H13" s="59"/>
      <c r="I13" s="37"/>
    </row>
    <row r="14" spans="2:9" ht="9.15" customHeight="1" x14ac:dyDescent="0.25">
      <c r="B14" s="48"/>
      <c r="C14" s="52"/>
      <c r="D14" s="35"/>
      <c r="E14" s="59"/>
      <c r="F14" s="59"/>
      <c r="G14" s="59"/>
      <c r="H14" s="59"/>
      <c r="I14" s="37"/>
    </row>
    <row r="15" spans="2:9" ht="9.15" customHeight="1" x14ac:dyDescent="0.25">
      <c r="B15" s="48"/>
      <c r="C15" s="52"/>
      <c r="D15" s="35"/>
      <c r="E15" s="59"/>
      <c r="F15" s="59"/>
      <c r="G15" s="59"/>
      <c r="H15" s="59"/>
      <c r="I15" s="37"/>
    </row>
    <row r="16" spans="2:9" ht="9.15" customHeight="1" x14ac:dyDescent="0.25">
      <c r="B16" s="48"/>
      <c r="C16" s="52"/>
      <c r="D16" s="34"/>
      <c r="E16" s="59"/>
      <c r="F16" s="59"/>
      <c r="G16" s="59"/>
      <c r="H16" s="59"/>
      <c r="I16" s="38"/>
    </row>
    <row r="17" spans="2:12" ht="9.15" customHeight="1" x14ac:dyDescent="0.25">
      <c r="B17" s="48"/>
      <c r="C17" s="52"/>
      <c r="D17" s="34"/>
      <c r="E17" s="59"/>
      <c r="F17" s="59"/>
      <c r="G17" s="59"/>
      <c r="H17" s="59"/>
      <c r="I17" s="38"/>
    </row>
    <row r="18" spans="2:12" ht="9.15" customHeight="1" x14ac:dyDescent="0.25">
      <c r="B18" s="48"/>
      <c r="C18" s="52"/>
      <c r="D18" s="34"/>
      <c r="E18" s="59"/>
      <c r="F18" s="59"/>
      <c r="G18" s="59"/>
      <c r="H18" s="59"/>
      <c r="I18" s="38"/>
    </row>
    <row r="19" spans="2:12" ht="9.15" customHeight="1" x14ac:dyDescent="0.25">
      <c r="B19" s="48"/>
      <c r="C19" s="52"/>
      <c r="D19" s="34"/>
      <c r="E19" s="59"/>
      <c r="F19" s="59"/>
      <c r="G19" s="59"/>
      <c r="H19" s="59"/>
      <c r="I19" s="38"/>
    </row>
    <row r="20" spans="2:12" ht="9.15" customHeight="1" x14ac:dyDescent="0.25">
      <c r="B20" s="48"/>
      <c r="C20" s="52"/>
      <c r="D20" s="35"/>
      <c r="E20" s="58" t="str">
        <f>IF(Paramètres!$C$24&lt;&gt;"", Paramètres!$C$24, "") &amp;"
"&amp; IF(Paramètres!$C$28&lt;&gt;"", Paramètres!$C$28, "") &amp; "
" &amp; IF(Paramètres!$C$26&lt;&gt;"", Paramètres!$C$26, "")</f>
        <v xml:space="preserve">
Mens</v>
      </c>
      <c r="F20" s="59"/>
      <c r="G20" s="59"/>
      <c r="H20" s="59"/>
      <c r="I20" s="28"/>
    </row>
    <row r="21" spans="2:12" ht="9.15" customHeight="1" x14ac:dyDescent="0.35">
      <c r="B21" s="48"/>
      <c r="C21" s="52"/>
      <c r="D21" s="35"/>
      <c r="E21" s="59"/>
      <c r="F21" s="59"/>
      <c r="G21" s="59"/>
      <c r="H21" s="59"/>
      <c r="I21" s="29"/>
    </row>
    <row r="22" spans="2:12" ht="9.15" customHeight="1" x14ac:dyDescent="0.35">
      <c r="B22" s="48"/>
      <c r="C22" s="52"/>
      <c r="D22" s="35"/>
      <c r="E22" s="59"/>
      <c r="F22" s="59"/>
      <c r="G22" s="59"/>
      <c r="H22" s="59"/>
      <c r="I22" s="29"/>
    </row>
    <row r="23" spans="2:12" ht="9.15" customHeight="1" x14ac:dyDescent="0.25">
      <c r="B23" s="48"/>
      <c r="C23" s="52"/>
      <c r="D23" s="35"/>
      <c r="E23" s="59"/>
      <c r="F23" s="59"/>
      <c r="G23" s="59"/>
      <c r="H23" s="59"/>
      <c r="I23" s="28"/>
    </row>
    <row r="24" spans="2:12" ht="9.15" customHeight="1" x14ac:dyDescent="0.25">
      <c r="B24" s="48"/>
      <c r="C24" s="52"/>
      <c r="D24" s="35"/>
      <c r="E24" s="59"/>
      <c r="F24" s="59"/>
      <c r="G24" s="59"/>
      <c r="H24" s="59"/>
      <c r="I24" s="28"/>
    </row>
    <row r="25" spans="2:12" ht="9.15" customHeight="1" x14ac:dyDescent="0.25">
      <c r="B25" s="48"/>
      <c r="C25" s="52"/>
      <c r="D25" s="34"/>
      <c r="E25" s="59"/>
      <c r="F25" s="59"/>
      <c r="G25" s="59"/>
      <c r="H25" s="59"/>
      <c r="I25" s="38"/>
    </row>
    <row r="26" spans="2:12" ht="9.15" customHeight="1" x14ac:dyDescent="0.25">
      <c r="B26" s="48"/>
      <c r="C26" s="52"/>
      <c r="D26" s="34"/>
      <c r="E26" s="59"/>
      <c r="F26" s="59"/>
      <c r="G26" s="59"/>
      <c r="H26" s="59"/>
      <c r="I26" s="38"/>
    </row>
    <row r="27" spans="2:12" ht="9.15" customHeight="1" x14ac:dyDescent="0.25">
      <c r="B27" s="48"/>
      <c r="C27" s="52"/>
      <c r="D27" s="34"/>
      <c r="E27" s="59"/>
      <c r="F27" s="59"/>
      <c r="G27" s="59"/>
      <c r="H27" s="59"/>
      <c r="I27" s="38"/>
      <c r="J27" s="5"/>
      <c r="K27" s="5"/>
      <c r="L27" s="5"/>
    </row>
    <row r="28" spans="2:12" ht="9.15" customHeight="1" x14ac:dyDescent="0.25">
      <c r="B28" s="48"/>
      <c r="C28" s="52"/>
      <c r="D28" s="35"/>
      <c r="E28" s="50"/>
      <c r="F28" s="60"/>
      <c r="G28" s="60"/>
      <c r="H28" s="60"/>
      <c r="I28" s="30"/>
    </row>
    <row r="29" spans="2:12" ht="9.15" customHeight="1" x14ac:dyDescent="0.25">
      <c r="B29" s="48"/>
      <c r="C29" s="52"/>
      <c r="D29" s="35"/>
      <c r="E29" s="60"/>
      <c r="F29" s="60"/>
      <c r="G29" s="60"/>
      <c r="H29" s="60"/>
      <c r="I29" s="30"/>
    </row>
    <row r="30" spans="2:12" ht="9.15" customHeight="1" x14ac:dyDescent="0.25">
      <c r="B30" s="48"/>
      <c r="C30" s="52"/>
      <c r="D30" s="35"/>
      <c r="E30" s="60"/>
      <c r="F30" s="60"/>
      <c r="G30" s="60"/>
      <c r="H30" s="60"/>
      <c r="I30" s="30"/>
    </row>
    <row r="31" spans="2:12" ht="9.15" customHeight="1" x14ac:dyDescent="0.25">
      <c r="B31" s="48"/>
      <c r="C31" s="52"/>
      <c r="D31" s="35"/>
      <c r="E31" s="60"/>
      <c r="F31" s="60"/>
      <c r="G31" s="60"/>
      <c r="H31" s="60"/>
      <c r="I31" s="30"/>
    </row>
    <row r="32" spans="2:12" ht="9.15" customHeight="1" x14ac:dyDescent="0.25">
      <c r="B32" s="48"/>
      <c r="C32" s="52"/>
      <c r="D32" s="35"/>
      <c r="E32" s="60"/>
      <c r="F32" s="60"/>
      <c r="G32" s="60"/>
      <c r="H32" s="60"/>
      <c r="I32" s="30"/>
    </row>
    <row r="33" spans="2:9" ht="9.15" customHeight="1" x14ac:dyDescent="0.25">
      <c r="B33" s="48"/>
      <c r="C33" s="52"/>
      <c r="D33" s="35"/>
      <c r="E33" s="60"/>
      <c r="F33" s="60"/>
      <c r="G33" s="60"/>
      <c r="H33" s="60"/>
      <c r="I33" s="30"/>
    </row>
    <row r="34" spans="2:9" ht="9.15" customHeight="1" x14ac:dyDescent="0.25">
      <c r="B34" s="48"/>
      <c r="C34" s="52"/>
      <c r="D34" s="35"/>
      <c r="E34" s="60"/>
      <c r="F34" s="60"/>
      <c r="G34" s="60"/>
      <c r="H34" s="60"/>
      <c r="I34" s="30"/>
    </row>
    <row r="35" spans="2:9" ht="9.15" customHeight="1" x14ac:dyDescent="0.25">
      <c r="B35" s="48"/>
      <c r="C35" s="52"/>
      <c r="D35" s="35"/>
      <c r="E35" s="60"/>
      <c r="F35" s="60"/>
      <c r="G35" s="60"/>
      <c r="H35" s="60"/>
      <c r="I35" s="30"/>
    </row>
    <row r="36" spans="2:9" ht="9.15" customHeight="1" x14ac:dyDescent="0.25">
      <c r="B36" s="48"/>
      <c r="C36" s="52"/>
      <c r="D36" s="35"/>
      <c r="E36" s="60"/>
      <c r="F36" s="60"/>
      <c r="G36" s="60"/>
      <c r="H36" s="60"/>
      <c r="I36" s="30"/>
    </row>
    <row r="37" spans="2:9" ht="9.15" customHeight="1" x14ac:dyDescent="0.25">
      <c r="B37" s="48"/>
      <c r="C37" s="52"/>
      <c r="D37" s="35"/>
      <c r="E37" s="60"/>
      <c r="F37" s="60"/>
      <c r="G37" s="60"/>
      <c r="H37" s="60"/>
      <c r="I37" s="30"/>
    </row>
    <row r="38" spans="2:9" ht="9.15" customHeight="1" x14ac:dyDescent="0.25">
      <c r="B38" s="48"/>
      <c r="C38" s="52"/>
      <c r="D38" s="35"/>
      <c r="E38" s="60"/>
      <c r="F38" s="60"/>
      <c r="G38" s="60"/>
      <c r="H38" s="60"/>
      <c r="I38" s="30"/>
    </row>
    <row r="39" spans="2:9" ht="9.15" customHeight="1" x14ac:dyDescent="0.25">
      <c r="B39" s="48"/>
      <c r="C39" s="52"/>
      <c r="D39" s="35"/>
      <c r="E39" s="60"/>
      <c r="F39" s="60"/>
      <c r="G39" s="60"/>
      <c r="H39" s="60"/>
      <c r="I39" s="30"/>
    </row>
    <row r="40" spans="2:9" ht="9.15" customHeight="1" x14ac:dyDescent="0.25">
      <c r="B40" s="48"/>
      <c r="C40" s="52"/>
      <c r="D40" s="35"/>
      <c r="E40" s="60"/>
      <c r="F40" s="60"/>
      <c r="G40" s="60"/>
      <c r="H40" s="60"/>
      <c r="I40" s="30"/>
    </row>
    <row r="41" spans="2:9" ht="9.15" customHeight="1" x14ac:dyDescent="0.25">
      <c r="B41" s="48"/>
      <c r="C41" s="52"/>
      <c r="D41" s="35"/>
      <c r="E41" s="60"/>
      <c r="F41" s="60"/>
      <c r="G41" s="60"/>
      <c r="H41" s="60"/>
      <c r="I41" s="30"/>
    </row>
    <row r="42" spans="2:9" ht="9.15" customHeight="1" x14ac:dyDescent="0.25">
      <c r="B42" s="48"/>
      <c r="C42" s="52"/>
      <c r="D42" s="35"/>
      <c r="E42" s="60"/>
      <c r="F42" s="60"/>
      <c r="G42" s="60"/>
      <c r="H42" s="60"/>
      <c r="I42" s="30"/>
    </row>
    <row r="43" spans="2:9" ht="9.15" customHeight="1" x14ac:dyDescent="0.25">
      <c r="B43" s="48"/>
      <c r="C43" s="52"/>
      <c r="D43" s="35"/>
      <c r="E43" s="60"/>
      <c r="F43" s="60"/>
      <c r="G43" s="60"/>
      <c r="H43" s="60"/>
      <c r="I43" s="30"/>
    </row>
    <row r="44" spans="2:9" ht="9.15" customHeight="1" x14ac:dyDescent="0.25">
      <c r="B44" s="48"/>
      <c r="C44" s="52"/>
      <c r="D44" s="34"/>
      <c r="E44" s="60"/>
      <c r="F44" s="60"/>
      <c r="G44" s="60"/>
      <c r="H44" s="60"/>
      <c r="I44" s="38"/>
    </row>
    <row r="45" spans="2:9" ht="9.15" customHeight="1" x14ac:dyDescent="0.25">
      <c r="B45" s="48"/>
      <c r="C45" s="52"/>
      <c r="D45" s="35"/>
      <c r="E45" s="60"/>
      <c r="F45" s="60"/>
      <c r="G45" s="60"/>
      <c r="H45" s="60"/>
      <c r="I45" s="40"/>
    </row>
    <row r="46" spans="2:9" ht="9.15" customHeight="1" x14ac:dyDescent="0.25">
      <c r="B46" s="48"/>
      <c r="C46" s="52"/>
      <c r="D46" s="35"/>
      <c r="E46" s="39"/>
      <c r="F46" s="39"/>
      <c r="G46" s="39"/>
      <c r="H46" s="39"/>
      <c r="I46" s="40"/>
    </row>
    <row r="47" spans="2:9" ht="9.15" customHeight="1" x14ac:dyDescent="0.25">
      <c r="B47" s="48"/>
      <c r="C47" s="52"/>
      <c r="D47" s="35"/>
      <c r="E47" s="49" t="s">
        <v>98</v>
      </c>
      <c r="F47" s="49"/>
      <c r="G47" s="49"/>
      <c r="H47" s="49"/>
      <c r="I47" s="40"/>
    </row>
    <row r="48" spans="2:9" ht="9.15" customHeight="1" x14ac:dyDescent="0.25">
      <c r="B48" s="48"/>
      <c r="C48" s="52"/>
      <c r="D48" s="34"/>
      <c r="E48" s="49"/>
      <c r="F48" s="49"/>
      <c r="G48" s="49"/>
      <c r="H48" s="49"/>
      <c r="I48" s="38"/>
    </row>
    <row r="49" spans="2:9" ht="9.15" customHeight="1" x14ac:dyDescent="0.25">
      <c r="B49" s="48"/>
      <c r="C49" s="52"/>
      <c r="D49" s="35"/>
      <c r="E49" s="49"/>
      <c r="F49" s="49"/>
      <c r="G49" s="49"/>
      <c r="H49" s="49"/>
      <c r="I49" s="41"/>
    </row>
    <row r="50" spans="2:9" ht="9.15" customHeight="1" x14ac:dyDescent="0.25">
      <c r="B50" s="48"/>
      <c r="C50" s="52"/>
      <c r="D50" s="35"/>
      <c r="E50" s="49"/>
      <c r="F50" s="49"/>
      <c r="G50" s="49"/>
      <c r="H50" s="49"/>
      <c r="I50" s="41"/>
    </row>
    <row r="51" spans="2:9" ht="9.15" customHeight="1" x14ac:dyDescent="0.25">
      <c r="B51" s="48"/>
      <c r="C51" s="52"/>
      <c r="D51" s="35"/>
      <c r="E51" s="49"/>
      <c r="F51" s="49"/>
      <c r="G51" s="49"/>
      <c r="H51" s="49"/>
      <c r="I51" s="41"/>
    </row>
    <row r="52" spans="2:9" ht="9.15" customHeight="1" x14ac:dyDescent="0.25">
      <c r="B52" s="48"/>
      <c r="C52" s="52"/>
      <c r="D52" s="35"/>
      <c r="E52" s="49"/>
      <c r="F52" s="49"/>
      <c r="G52" s="49"/>
      <c r="H52" s="49"/>
      <c r="I52" s="41"/>
    </row>
    <row r="53" spans="2:9" ht="9.15" customHeight="1" x14ac:dyDescent="0.25">
      <c r="B53" s="48"/>
      <c r="C53" s="52"/>
      <c r="D53" s="35"/>
      <c r="E53" s="49"/>
      <c r="F53" s="49"/>
      <c r="G53" s="49"/>
      <c r="H53" s="49"/>
      <c r="I53" s="41"/>
    </row>
    <row r="54" spans="2:9" ht="9.15" customHeight="1" x14ac:dyDescent="0.25">
      <c r="B54" s="48"/>
      <c r="C54" s="52"/>
      <c r="D54" s="35"/>
      <c r="E54" s="49"/>
      <c r="F54" s="49"/>
      <c r="G54" s="49"/>
      <c r="H54" s="49"/>
      <c r="I54" s="41"/>
    </row>
    <row r="55" spans="2:9" ht="9.15" customHeight="1" x14ac:dyDescent="0.25">
      <c r="B55" s="48"/>
      <c r="C55" s="52"/>
      <c r="D55" s="35"/>
      <c r="E55" s="49"/>
      <c r="F55" s="49"/>
      <c r="G55" s="49"/>
      <c r="H55" s="49"/>
      <c r="I55" s="41"/>
    </row>
    <row r="56" spans="2:9" ht="9.15" customHeight="1" x14ac:dyDescent="0.25">
      <c r="B56" s="48"/>
      <c r="C56" s="52"/>
      <c r="D56" s="35"/>
      <c r="E56" s="49"/>
      <c r="F56" s="49"/>
      <c r="G56" s="49"/>
      <c r="H56" s="49"/>
      <c r="I56" s="41"/>
    </row>
    <row r="57" spans="2:9" ht="9.15" customHeight="1" x14ac:dyDescent="0.25">
      <c r="B57" s="48"/>
      <c r="C57" s="52"/>
      <c r="D57" s="34"/>
      <c r="E57" s="49"/>
      <c r="F57" s="49"/>
      <c r="G57" s="49"/>
      <c r="H57" s="49"/>
      <c r="I57" s="4"/>
    </row>
    <row r="58" spans="2:9" ht="9.15" customHeight="1" x14ac:dyDescent="0.25">
      <c r="B58" s="48"/>
      <c r="C58" s="52"/>
      <c r="D58" s="34"/>
      <c r="E58" s="49"/>
      <c r="F58" s="49"/>
      <c r="G58" s="49"/>
      <c r="H58" s="49"/>
      <c r="I58" s="4"/>
    </row>
    <row r="59" spans="2:9" ht="9.15" customHeight="1" x14ac:dyDescent="0.25">
      <c r="B59" s="48"/>
      <c r="C59" s="52"/>
      <c r="D59" s="34"/>
      <c r="E59" s="3"/>
      <c r="F59" s="3"/>
      <c r="G59" s="3"/>
      <c r="H59" s="3"/>
      <c r="I59" s="4"/>
    </row>
    <row r="60" spans="2:9" ht="9.15" customHeight="1" x14ac:dyDescent="0.25">
      <c r="B60" s="48"/>
      <c r="C60" s="52"/>
      <c r="D60" s="34"/>
      <c r="E60" s="50" t="str">
        <f xml:space="preserve"> IF(Paramètres!$C$9&lt;&gt;"", Paramètres!$C$9, "")</f>
        <v>Lot n°3</v>
      </c>
      <c r="F60" s="51"/>
      <c r="G60" s="51"/>
      <c r="H60" s="51"/>
      <c r="I60" s="4"/>
    </row>
    <row r="61" spans="2:9" ht="9.15" customHeight="1" x14ac:dyDescent="0.25">
      <c r="B61" s="48"/>
      <c r="C61" s="52"/>
      <c r="D61" s="34"/>
      <c r="E61" s="51"/>
      <c r="F61" s="51"/>
      <c r="G61" s="51"/>
      <c r="H61" s="51"/>
      <c r="I61" s="4"/>
    </row>
    <row r="62" spans="2:9" ht="9.15" customHeight="1" x14ac:dyDescent="0.25">
      <c r="B62" s="48"/>
      <c r="C62" s="52"/>
      <c r="D62" s="34"/>
      <c r="E62" s="51"/>
      <c r="F62" s="51"/>
      <c r="G62" s="51"/>
      <c r="H62" s="51"/>
      <c r="I62" s="4"/>
    </row>
    <row r="63" spans="2:9" ht="9.15" customHeight="1" x14ac:dyDescent="0.25">
      <c r="B63" s="48"/>
      <c r="C63" s="52"/>
      <c r="D63" s="34"/>
      <c r="E63" s="62" t="str">
        <f xml:space="preserve"> IF(Paramètres!$C$11&lt;&gt;"", Paramètres!$C$11, "")</f>
        <v>ETANCHEITE TOITURE TERRASSE</v>
      </c>
      <c r="F63" s="62"/>
      <c r="G63" s="62"/>
      <c r="H63" s="62"/>
      <c r="I63" s="4"/>
    </row>
    <row r="64" spans="2:9" ht="9.15" customHeight="1" x14ac:dyDescent="0.25">
      <c r="B64" s="48"/>
      <c r="C64" s="52"/>
      <c r="D64" s="34"/>
      <c r="E64" s="62"/>
      <c r="F64" s="62"/>
      <c r="G64" s="62"/>
      <c r="H64" s="62"/>
      <c r="I64" s="4"/>
    </row>
    <row r="65" spans="2:9" ht="9.15" customHeight="1" x14ac:dyDescent="0.25">
      <c r="B65" s="48"/>
      <c r="C65" s="52"/>
      <c r="D65" s="34"/>
      <c r="E65" s="62"/>
      <c r="F65" s="62"/>
      <c r="G65" s="62"/>
      <c r="H65" s="62"/>
      <c r="I65" s="4"/>
    </row>
    <row r="66" spans="2:9" ht="9.15" customHeight="1" x14ac:dyDescent="0.25">
      <c r="B66" s="48"/>
      <c r="C66" s="52"/>
      <c r="D66" s="34"/>
      <c r="E66" s="62"/>
      <c r="F66" s="62"/>
      <c r="G66" s="62"/>
      <c r="H66" s="62"/>
      <c r="I66" s="4"/>
    </row>
    <row r="67" spans="2:9" ht="9.15" customHeight="1" x14ac:dyDescent="0.25">
      <c r="B67" s="48"/>
      <c r="C67" s="52"/>
      <c r="D67" s="34"/>
      <c r="E67" s="62"/>
      <c r="F67" s="62"/>
      <c r="G67" s="62"/>
      <c r="H67" s="62"/>
      <c r="I67" s="4"/>
    </row>
    <row r="68" spans="2:9" ht="9.15" customHeight="1" x14ac:dyDescent="0.25">
      <c r="B68" s="48"/>
      <c r="C68" s="52"/>
      <c r="D68" s="34"/>
      <c r="E68" s="62"/>
      <c r="F68" s="62"/>
      <c r="G68" s="62"/>
      <c r="H68" s="62"/>
      <c r="I68" s="4"/>
    </row>
    <row r="69" spans="2:9" ht="9.15" customHeight="1" x14ac:dyDescent="0.25">
      <c r="B69" s="48"/>
      <c r="C69" s="52"/>
      <c r="D69" s="34"/>
      <c r="E69" s="62"/>
      <c r="F69" s="62"/>
      <c r="G69" s="62"/>
      <c r="H69" s="62"/>
      <c r="I69" s="4"/>
    </row>
    <row r="70" spans="2:9" ht="9.15" customHeight="1" x14ac:dyDescent="0.25">
      <c r="B70" s="48"/>
      <c r="C70" s="52"/>
      <c r="D70" s="34"/>
      <c r="E70" s="3"/>
      <c r="F70" s="6"/>
      <c r="G70" s="6"/>
      <c r="H70" s="3"/>
      <c r="I70" s="4"/>
    </row>
    <row r="71" spans="2:9" ht="9.15" customHeight="1" x14ac:dyDescent="0.25">
      <c r="B71" s="48"/>
      <c r="C71" s="61" t="s">
        <v>100</v>
      </c>
      <c r="D71" s="34"/>
      <c r="E71" s="3"/>
      <c r="H71" s="3"/>
      <c r="I71" s="4"/>
    </row>
    <row r="72" spans="2:9" ht="9.15" customHeight="1" x14ac:dyDescent="0.25">
      <c r="B72" s="48"/>
      <c r="C72" s="52"/>
      <c r="D72" s="34"/>
      <c r="E72" s="3"/>
      <c r="H72" s="3"/>
      <c r="I72" s="4"/>
    </row>
    <row r="73" spans="2:9" ht="9.15" customHeight="1" x14ac:dyDescent="0.25">
      <c r="B73" s="48"/>
      <c r="C73" s="52"/>
      <c r="D73" s="34"/>
      <c r="E73" s="3"/>
      <c r="H73" s="3"/>
      <c r="I73" s="4"/>
    </row>
    <row r="74" spans="2:9" ht="9.15" customHeight="1" x14ac:dyDescent="0.25">
      <c r="B74" s="48"/>
      <c r="C74" s="52"/>
      <c r="D74" s="34"/>
      <c r="E74" s="3"/>
      <c r="H74" s="3"/>
      <c r="I74" s="4"/>
    </row>
    <row r="75" spans="2:9" ht="9.15" customHeight="1" x14ac:dyDescent="0.25">
      <c r="B75" s="48"/>
      <c r="C75" s="52"/>
      <c r="D75" s="34"/>
      <c r="E75" s="3"/>
      <c r="H75" s="3"/>
      <c r="I75" s="4"/>
    </row>
    <row r="76" spans="2:9" ht="9.15" customHeight="1" x14ac:dyDescent="0.25">
      <c r="B76" s="48"/>
      <c r="C76" s="52"/>
      <c r="D76" s="34"/>
      <c r="E76" s="3"/>
      <c r="H76" s="3"/>
      <c r="I76" s="4"/>
    </row>
    <row r="77" spans="2:9" ht="9.15" customHeight="1" x14ac:dyDescent="0.25">
      <c r="B77" s="48"/>
      <c r="C77" s="52"/>
      <c r="D77" s="34"/>
      <c r="E77" s="3"/>
      <c r="H77" s="3"/>
      <c r="I77" s="4"/>
    </row>
    <row r="78" spans="2:9" ht="9.15" customHeight="1" x14ac:dyDescent="0.25">
      <c r="B78" s="48"/>
      <c r="C78" s="61" t="s">
        <v>99</v>
      </c>
      <c r="D78" s="34"/>
      <c r="E78" s="3"/>
      <c r="F78" s="63" t="s">
        <v>0</v>
      </c>
      <c r="G78" s="63" t="str">
        <f>IF(Paramètres!$C$7&lt;&gt;"", Paramètres!$C$7, "")</f>
        <v>DCE-012018-PS</v>
      </c>
      <c r="H78" s="3"/>
      <c r="I78" s="4"/>
    </row>
    <row r="79" spans="2:9" ht="9.15" customHeight="1" x14ac:dyDescent="0.25">
      <c r="B79" s="48"/>
      <c r="C79" s="52"/>
      <c r="D79" s="34"/>
      <c r="E79" s="3"/>
      <c r="F79" s="64"/>
      <c r="G79" s="64"/>
      <c r="H79" s="3"/>
      <c r="I79" s="4"/>
    </row>
    <row r="80" spans="2:9" ht="9.15" customHeight="1" x14ac:dyDescent="0.25">
      <c r="B80" s="48"/>
      <c r="C80" s="52"/>
      <c r="D80" s="34"/>
      <c r="E80" s="3"/>
      <c r="F80" s="63" t="s">
        <v>1</v>
      </c>
      <c r="G80" s="65">
        <f>IF(Paramètres!$C$13&lt;&gt;"", Paramètres!$C$13, "")</f>
        <v>43172</v>
      </c>
      <c r="H80" s="3"/>
      <c r="I80" s="4"/>
    </row>
    <row r="81" spans="2:9" ht="9.15" customHeight="1" x14ac:dyDescent="0.25">
      <c r="B81" s="48"/>
      <c r="C81" s="52"/>
      <c r="D81" s="34"/>
      <c r="E81" s="3"/>
      <c r="F81" s="64"/>
      <c r="G81" s="64"/>
      <c r="H81" s="3"/>
      <c r="I81" s="4"/>
    </row>
    <row r="82" spans="2:9" ht="9.15" customHeight="1" x14ac:dyDescent="0.25">
      <c r="B82" s="48"/>
      <c r="C82" s="52"/>
      <c r="D82" s="34"/>
      <c r="E82" s="3"/>
      <c r="F82" s="63" t="s">
        <v>21</v>
      </c>
      <c r="G82" s="63" t="str">
        <f>IF(Paramètres!$C$15&lt;&gt;"", Paramètres!$C$15, "")</f>
        <v>CONSULTATION</v>
      </c>
      <c r="H82" s="3"/>
      <c r="I82" s="4"/>
    </row>
    <row r="83" spans="2:9" ht="9.15" customHeight="1" x14ac:dyDescent="0.25">
      <c r="B83" s="48"/>
      <c r="C83" s="52"/>
      <c r="D83" s="34"/>
      <c r="E83" s="3"/>
      <c r="F83" s="64"/>
      <c r="G83" s="64"/>
      <c r="H83" s="3"/>
      <c r="I83" s="4"/>
    </row>
    <row r="84" spans="2:9" ht="9.15" customHeight="1" x14ac:dyDescent="0.25">
      <c r="B84" s="48"/>
      <c r="C84" s="52"/>
      <c r="D84" s="34"/>
      <c r="E84" s="3"/>
      <c r="F84" s="63" t="s">
        <v>2</v>
      </c>
      <c r="G84" s="63" t="str">
        <f>IF(Paramètres!$C$17&lt;&gt;"", Paramètres!$C$17, "")</f>
        <v>B</v>
      </c>
      <c r="H84" s="43"/>
      <c r="I84" s="44"/>
    </row>
    <row r="85" spans="2:9" ht="9.15" customHeight="1" x14ac:dyDescent="0.25">
      <c r="B85" s="27"/>
      <c r="C85" s="31"/>
      <c r="D85" s="34"/>
      <c r="E85" s="3"/>
      <c r="F85" s="64"/>
      <c r="G85" s="64"/>
      <c r="H85" s="43"/>
      <c r="I85" s="44"/>
    </row>
    <row r="86" spans="2:9" ht="9.15" customHeight="1" x14ac:dyDescent="0.25">
      <c r="B86" s="45"/>
      <c r="C86" s="46"/>
      <c r="D86" s="36"/>
      <c r="E86" s="7"/>
      <c r="F86" s="7"/>
      <c r="G86" s="7"/>
      <c r="H86" s="32"/>
      <c r="I86" s="10"/>
    </row>
    <row r="87" spans="2:9" x14ac:dyDescent="0.25">
      <c r="F87" s="3"/>
    </row>
    <row r="90" spans="2:9" x14ac:dyDescent="0.25">
      <c r="C90" s="42"/>
    </row>
    <row r="91" spans="2:9" x14ac:dyDescent="0.25">
      <c r="C91" s="42"/>
    </row>
    <row r="92" spans="2:9" x14ac:dyDescent="0.25">
      <c r="C92" s="42"/>
    </row>
    <row r="93" spans="2:9" x14ac:dyDescent="0.25">
      <c r="C93" s="42"/>
    </row>
    <row r="94" spans="2:9" x14ac:dyDescent="0.25">
      <c r="C94" s="42"/>
    </row>
    <row r="95" spans="2:9" x14ac:dyDescent="0.25">
      <c r="C95" s="42"/>
    </row>
    <row r="697" spans="4:5" x14ac:dyDescent="0.25">
      <c r="D697" s="9"/>
      <c r="E697" s="9"/>
    </row>
  </sheetData>
  <sheetProtection algorithmName="SHA-512" hashValue="ga8e12w+HC5bpg2o0uqJfa5KS8gvnDTZ7UL4p4eeuyyosx/fc1fMUD3Ng44rL28z/qUxacVXCZJdD5FcTHnbbQ==" saltValue="Ow41j1G7VLEpZO6UmCb6pQ==" spinCount="100000" sheet="1" scenarios="1" selectLockedCells="1"/>
  <mergeCells count="39">
    <mergeCell ref="E47:H58"/>
    <mergeCell ref="G78:G79"/>
    <mergeCell ref="G84:G85"/>
    <mergeCell ref="F78:F79"/>
    <mergeCell ref="F84:F85"/>
    <mergeCell ref="F80:F81"/>
    <mergeCell ref="G80:G81"/>
    <mergeCell ref="G82:G83"/>
    <mergeCell ref="F82:F83"/>
    <mergeCell ref="B78:B84"/>
    <mergeCell ref="C78:C84"/>
    <mergeCell ref="E2:H10"/>
    <mergeCell ref="E11:H19"/>
    <mergeCell ref="E20:H27"/>
    <mergeCell ref="E28:H45"/>
    <mergeCell ref="C71:C77"/>
    <mergeCell ref="C64:C70"/>
    <mergeCell ref="C57:C63"/>
    <mergeCell ref="E63:H69"/>
    <mergeCell ref="C1:C7"/>
    <mergeCell ref="B1:B7"/>
    <mergeCell ref="C29:C35"/>
    <mergeCell ref="C36:C42"/>
    <mergeCell ref="C43:C49"/>
    <mergeCell ref="C50:C56"/>
    <mergeCell ref="B57:B63"/>
    <mergeCell ref="B64:B70"/>
    <mergeCell ref="B29:B35"/>
    <mergeCell ref="B36:B42"/>
    <mergeCell ref="B43:B49"/>
    <mergeCell ref="B50:B56"/>
    <mergeCell ref="B71:B77"/>
    <mergeCell ref="E60:H62"/>
    <mergeCell ref="B8:B14"/>
    <mergeCell ref="C8:C14"/>
    <mergeCell ref="B15:B21"/>
    <mergeCell ref="C15:C21"/>
    <mergeCell ref="B22:B28"/>
    <mergeCell ref="C22:C28"/>
  </mergeCells>
  <phoneticPr fontId="0" type="noConversion"/>
  <pageMargins left="0.23622047244094491" right="0.23622047244094491" top="0.35433070866141736" bottom="0.47244094488188981" header="0.27559055118110237" footer="0.43307086614173229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C20" sqref="C20"/>
    </sheetView>
  </sheetViews>
  <sheetFormatPr baseColWidth="10" defaultRowHeight="13.2" x14ac:dyDescent="0.25"/>
  <cols>
    <col min="1" max="1" width="11.44140625" style="11" customWidth="1"/>
    <col min="2" max="2" width="35" style="13" bestFit="1" customWidth="1"/>
    <col min="3" max="3" width="11.44140625" style="15" customWidth="1"/>
    <col min="4" max="10" width="11.44140625" style="13" customWidth="1"/>
  </cols>
  <sheetData>
    <row r="1" spans="1:10" x14ac:dyDescent="0.25">
      <c r="B1" s="12" t="s">
        <v>15</v>
      </c>
      <c r="J1" s="23" t="s">
        <v>18</v>
      </c>
    </row>
    <row r="3" spans="1:10" ht="25.5" customHeight="1" x14ac:dyDescent="0.25">
      <c r="A3" s="11" t="s">
        <v>4</v>
      </c>
      <c r="B3" s="13" t="s">
        <v>16</v>
      </c>
      <c r="C3" s="66" t="s">
        <v>101</v>
      </c>
      <c r="D3" s="67"/>
      <c r="E3" s="67"/>
      <c r="F3" s="67"/>
      <c r="G3" s="67"/>
      <c r="H3" s="67"/>
      <c r="I3" s="67"/>
      <c r="J3" s="68"/>
    </row>
    <row r="5" spans="1:10" ht="25.5" customHeight="1" x14ac:dyDescent="0.25">
      <c r="A5" s="11" t="s">
        <v>7</v>
      </c>
      <c r="B5" s="13" t="s">
        <v>5</v>
      </c>
      <c r="C5" s="66" t="s">
        <v>102</v>
      </c>
      <c r="D5" s="67"/>
      <c r="E5" s="67"/>
      <c r="F5" s="67"/>
      <c r="G5" s="67"/>
      <c r="H5" s="67"/>
      <c r="I5" s="67"/>
      <c r="J5" s="68"/>
    </row>
    <row r="6" spans="1:10" x14ac:dyDescent="0.25">
      <c r="C6" s="16"/>
      <c r="D6" s="24"/>
      <c r="E6" s="24"/>
      <c r="F6" s="24"/>
      <c r="G6" s="24"/>
      <c r="H6" s="24"/>
    </row>
    <row r="7" spans="1:10" x14ac:dyDescent="0.25">
      <c r="A7" s="11" t="s">
        <v>9</v>
      </c>
      <c r="B7" s="13" t="s">
        <v>23</v>
      </c>
      <c r="C7" s="17" t="s">
        <v>103</v>
      </c>
      <c r="D7" s="24"/>
      <c r="E7" s="24"/>
      <c r="F7" s="24"/>
      <c r="G7" s="24"/>
      <c r="H7" s="24"/>
    </row>
    <row r="8" spans="1:10" x14ac:dyDescent="0.25">
      <c r="C8" s="16"/>
      <c r="D8" s="24"/>
      <c r="E8" s="24"/>
      <c r="F8" s="24"/>
      <c r="G8" s="24"/>
      <c r="H8" s="24"/>
    </row>
    <row r="9" spans="1:10" x14ac:dyDescent="0.25">
      <c r="A9" s="11" t="s">
        <v>12</v>
      </c>
      <c r="B9" s="13" t="s">
        <v>11</v>
      </c>
      <c r="C9" s="17" t="s">
        <v>61</v>
      </c>
      <c r="D9" s="24"/>
      <c r="E9" s="24"/>
      <c r="F9" s="24"/>
      <c r="G9" s="24"/>
      <c r="H9" s="24"/>
    </row>
    <row r="10" spans="1:10" x14ac:dyDescent="0.25">
      <c r="C10" s="16"/>
      <c r="D10" s="24"/>
      <c r="E10" s="24"/>
      <c r="F10" s="24"/>
      <c r="G10" s="24"/>
      <c r="H10" s="24"/>
    </row>
    <row r="11" spans="1:10" ht="25.5" customHeight="1" x14ac:dyDescent="0.25">
      <c r="A11" s="11" t="s">
        <v>13</v>
      </c>
      <c r="B11" s="13" t="s">
        <v>8</v>
      </c>
      <c r="C11" s="66" t="s">
        <v>62</v>
      </c>
      <c r="D11" s="67"/>
      <c r="E11" s="67"/>
      <c r="F11" s="67"/>
      <c r="G11" s="67"/>
      <c r="H11" s="67"/>
      <c r="I11" s="67"/>
      <c r="J11" s="68"/>
    </row>
    <row r="12" spans="1:10" x14ac:dyDescent="0.25">
      <c r="C12" s="16"/>
      <c r="D12" s="24"/>
      <c r="E12" s="24"/>
      <c r="F12" s="24"/>
      <c r="G12" s="24"/>
      <c r="H12" s="24"/>
    </row>
    <row r="13" spans="1:10" x14ac:dyDescent="0.25">
      <c r="A13" s="11" t="s">
        <v>17</v>
      </c>
      <c r="B13" s="13" t="s">
        <v>10</v>
      </c>
      <c r="C13" s="18">
        <v>43172</v>
      </c>
      <c r="D13" s="24"/>
      <c r="E13" s="24"/>
      <c r="F13" s="24"/>
      <c r="G13" s="24"/>
      <c r="H13" s="24"/>
    </row>
    <row r="14" spans="1:10" x14ac:dyDescent="0.25">
      <c r="C14" s="25"/>
      <c r="D14" s="24"/>
      <c r="E14" s="24"/>
      <c r="F14" s="24"/>
      <c r="G14" s="24"/>
      <c r="H14" s="24"/>
    </row>
    <row r="15" spans="1:10" x14ac:dyDescent="0.25">
      <c r="A15" s="11" t="s">
        <v>25</v>
      </c>
      <c r="B15" s="13" t="s">
        <v>22</v>
      </c>
      <c r="C15" s="18" t="s">
        <v>104</v>
      </c>
      <c r="D15" s="24"/>
      <c r="E15" s="24"/>
      <c r="F15" s="24"/>
      <c r="G15" s="24"/>
      <c r="H15" s="24"/>
    </row>
    <row r="16" spans="1:10" x14ac:dyDescent="0.25">
      <c r="C16" s="25"/>
      <c r="D16" s="24"/>
      <c r="E16" s="24"/>
      <c r="F16" s="24"/>
      <c r="G16" s="24"/>
      <c r="H16" s="24"/>
    </row>
    <row r="17" spans="1:10" x14ac:dyDescent="0.25">
      <c r="A17" s="11" t="s">
        <v>26</v>
      </c>
      <c r="B17" s="13" t="s">
        <v>24</v>
      </c>
      <c r="C17" s="18" t="s">
        <v>105</v>
      </c>
      <c r="D17" s="24"/>
      <c r="E17" s="24"/>
      <c r="F17" s="24"/>
      <c r="G17" s="24"/>
      <c r="H17" s="24"/>
    </row>
    <row r="18" spans="1:10" x14ac:dyDescent="0.25">
      <c r="C18" s="16"/>
      <c r="D18" s="24"/>
      <c r="E18" s="24"/>
      <c r="F18" s="24"/>
      <c r="G18" s="24"/>
      <c r="H18" s="24"/>
    </row>
    <row r="19" spans="1:10" x14ac:dyDescent="0.25">
      <c r="A19" s="11" t="s">
        <v>27</v>
      </c>
      <c r="B19" s="13" t="s">
        <v>6</v>
      </c>
      <c r="C19" s="19">
        <v>0.2</v>
      </c>
      <c r="E19" s="13" t="s">
        <v>3</v>
      </c>
    </row>
    <row r="20" spans="1:10" x14ac:dyDescent="0.25">
      <c r="C20" s="20">
        <v>5.5E-2</v>
      </c>
      <c r="E20" s="14" t="s">
        <v>14</v>
      </c>
    </row>
    <row r="21" spans="1:10" x14ac:dyDescent="0.25">
      <c r="C21" s="21">
        <v>0</v>
      </c>
      <c r="E21" s="14" t="s">
        <v>19</v>
      </c>
    </row>
    <row r="22" spans="1:10" x14ac:dyDescent="0.25">
      <c r="C22" s="22">
        <v>0</v>
      </c>
      <c r="E22" s="14" t="s">
        <v>20</v>
      </c>
    </row>
    <row r="24" spans="1:10" x14ac:dyDescent="0.25">
      <c r="A24" s="11">
        <v>10</v>
      </c>
      <c r="B24" s="13" t="s">
        <v>28</v>
      </c>
      <c r="C24" s="69"/>
      <c r="D24" s="67"/>
      <c r="E24" s="67"/>
      <c r="F24" s="67"/>
      <c r="G24" s="67"/>
      <c r="H24" s="67"/>
      <c r="I24" s="67"/>
      <c r="J24" s="68"/>
    </row>
    <row r="26" spans="1:10" x14ac:dyDescent="0.25">
      <c r="A26" s="11">
        <v>11</v>
      </c>
      <c r="B26" s="13" t="s">
        <v>29</v>
      </c>
      <c r="C26" s="47" t="s">
        <v>106</v>
      </c>
    </row>
    <row r="28" spans="1:10" x14ac:dyDescent="0.25">
      <c r="A28" s="11">
        <v>12</v>
      </c>
      <c r="B28" s="13" t="s">
        <v>30</v>
      </c>
      <c r="C28" s="66"/>
      <c r="D28" s="67"/>
      <c r="E28" s="67"/>
      <c r="F28" s="67"/>
      <c r="G28" s="67"/>
      <c r="H28" s="67"/>
      <c r="I28" s="67"/>
      <c r="J28" s="68"/>
    </row>
  </sheetData>
  <sheetProtection algorithmName="SHA-512" hashValue="xf5zc2Rzrg3kGAg3J+BSMLC1+jSQ7j6oX9oEpL/5PgmCkm67r2Go8eE8+iug3RiebU+Nwr36UBrRV67p5kRfsg==" saltValue="ASgqKrHHlMYlWZavehndsg==" spinCount="100000" sheet="1" scenarios="1" selectLockedCells="1"/>
  <mergeCells count="5">
    <mergeCell ref="C28:J28"/>
    <mergeCell ref="C5:J5"/>
    <mergeCell ref="C3:J3"/>
    <mergeCell ref="C11:J11"/>
    <mergeCell ref="C24:J2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baseColWidth="10" defaultRowHeight="13.2" x14ac:dyDescent="0.25"/>
  <sheetData>
    <row r="1" spans="1:2" x14ac:dyDescent="0.25">
      <c r="A1" t="s">
        <v>107</v>
      </c>
      <c r="B1" t="s">
        <v>108</v>
      </c>
    </row>
    <row r="2" spans="1:2" x14ac:dyDescent="0.25">
      <c r="A2" t="s">
        <v>109</v>
      </c>
      <c r="B2" t="s">
        <v>110</v>
      </c>
    </row>
    <row r="3" spans="1:2" x14ac:dyDescent="0.25">
      <c r="A3" t="s">
        <v>111</v>
      </c>
      <c r="B3">
        <v>1</v>
      </c>
    </row>
    <row r="4" spans="1:2" x14ac:dyDescent="0.25">
      <c r="A4" t="s">
        <v>112</v>
      </c>
      <c r="B4">
        <v>0</v>
      </c>
    </row>
    <row r="5" spans="1:2" x14ac:dyDescent="0.25">
      <c r="A5" t="s">
        <v>113</v>
      </c>
      <c r="B5">
        <v>0</v>
      </c>
    </row>
    <row r="6" spans="1:2" x14ac:dyDescent="0.25">
      <c r="A6" t="s">
        <v>114</v>
      </c>
      <c r="B6">
        <v>1</v>
      </c>
    </row>
    <row r="7" spans="1:2" x14ac:dyDescent="0.25">
      <c r="A7" t="s">
        <v>115</v>
      </c>
      <c r="B7">
        <v>0</v>
      </c>
    </row>
    <row r="8" spans="1:2" x14ac:dyDescent="0.25">
      <c r="A8" t="s">
        <v>116</v>
      </c>
      <c r="B8">
        <v>0</v>
      </c>
    </row>
    <row r="9" spans="1:2" x14ac:dyDescent="0.25">
      <c r="A9" t="s">
        <v>117</v>
      </c>
      <c r="B9">
        <v>0</v>
      </c>
    </row>
  </sheetData>
  <sheetProtection algorithmName="SHA-512" hashValue="A6tj0hHqFnIqQ6vA/+mXeUifWyF/FRQPTN3noyK849agTP8Pjna635fAbJofMExMNVZTSO2XnefkIjaEWGqU/Q==" saltValue="UVTCsoShXJO2PaLbQpdjkg==" spinCount="100000" sheet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11</vt:i4>
      </vt:variant>
    </vt:vector>
  </HeadingPairs>
  <TitlesOfParts>
    <vt:vector size="15" baseType="lpstr">
      <vt:lpstr>AO</vt:lpstr>
      <vt:lpstr>Page de garde</vt:lpstr>
      <vt:lpstr>Paramètres</vt:lpstr>
      <vt:lpstr>Version</vt:lpstr>
      <vt:lpstr>CODELOT</vt:lpstr>
      <vt:lpstr>DATEVALEUR</vt:lpstr>
      <vt:lpstr>AO!Impression_des_titres</vt:lpstr>
      <vt:lpstr>TAUXTVA1</vt:lpstr>
      <vt:lpstr>TAUXTVA2</vt:lpstr>
      <vt:lpstr>TAUXTVA3</vt:lpstr>
      <vt:lpstr>TAUXTVA4</vt:lpstr>
      <vt:lpstr>TITREDOC</vt:lpstr>
      <vt:lpstr>TITREDOSSIER</vt:lpstr>
      <vt:lpstr>TITRELOT</vt:lpstr>
      <vt:lpstr>'Page de garde'!Zone_d_impression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Ceteco</dc:creator>
  <cp:lastModifiedBy>Ceteco</cp:lastModifiedBy>
  <cp:lastPrinted>2011-03-29T06:52:24Z</cp:lastPrinted>
  <dcterms:created xsi:type="dcterms:W3CDTF">2005-02-10T10:20:05Z</dcterms:created>
  <dcterms:modified xsi:type="dcterms:W3CDTF">2018-03-13T17:46:28Z</dcterms:modified>
</cp:coreProperties>
</file>