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eco\hubiC\Documents\CETECO 2018\C_ARCHITECTE\Architecte Sayettat\Vestiaires du foot de mens\DCE\indice b 13032018\"/>
    </mc:Choice>
  </mc:AlternateContent>
  <xr:revisionPtr revIDLastSave="0" documentId="8_{B13D99EF-AC63-4185-92F3-4BFB199DF676}" xr6:coauthVersionLast="28" xr6:coauthVersionMax="28" xr10:uidLastSave="{00000000-0000-0000-0000-000000000000}"/>
  <workbookProtection workbookAlgorithmName="SHA-512" workbookHashValue="p0G2h3S63w1O04CakjCEDJH1PDISdnGL0fwzX4Uf8me5xjBt+rqlrmRLmW41w4zQHunIgfBsUl6ehj4og3ogsg==" workbookSaltValue="a0h1IeDr7zOQ81gPdZI2nw==" workbookSpinCount="100000" lockStructure="1"/>
  <bookViews>
    <workbookView xWindow="120" yWindow="36" windowWidth="9192" windowHeight="6348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71027" fullCalcOnLoad="1" refMode="R1C1"/>
</workbook>
</file>

<file path=xl/calcChain.xml><?xml version="1.0" encoding="utf-8"?>
<calcChain xmlns="http://schemas.openxmlformats.org/spreadsheetml/2006/main">
  <c r="F213" i="1" l="1"/>
  <c r="F212" i="1"/>
  <c r="F211" i="1"/>
  <c r="J206" i="1"/>
  <c r="J196" i="1"/>
  <c r="J182" i="1"/>
  <c r="J176" i="1"/>
  <c r="J163" i="1"/>
  <c r="J157" i="1"/>
  <c r="J150" i="1"/>
  <c r="J144" i="1"/>
  <c r="J133" i="1"/>
  <c r="J112" i="1"/>
  <c r="J97" i="1"/>
  <c r="J87" i="1"/>
  <c r="J71" i="1"/>
  <c r="J57" i="1"/>
  <c r="J44" i="1"/>
  <c r="J30" i="1"/>
  <c r="E63" i="2"/>
  <c r="E60" i="2"/>
  <c r="E20" i="2"/>
  <c r="E11" i="2"/>
  <c r="G82" i="2"/>
  <c r="G84" i="2"/>
  <c r="G78" i="2"/>
  <c r="G80" i="2"/>
</calcChain>
</file>

<file path=xl/sharedStrings.xml><?xml version="1.0" encoding="utf-8"?>
<sst xmlns="http://schemas.openxmlformats.org/spreadsheetml/2006/main" count="380" uniqueCount="178">
  <si>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</si>
  <si>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</si>
  <si>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</si>
  <si>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</si>
  <si>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</si>
  <si>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</si>
  <si>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</si>
  <si>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</si>
  <si>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</si>
  <si>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</si>
  <si>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</si>
  <si>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</si>
  <si>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</si>
  <si>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</si>
  <si>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</si>
  <si>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</si>
  <si>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</si>
  <si>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</si>
  <si>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</si>
  <si>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</si>
  <si>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</si>
  <si>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</si>
  <si>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</si>
  <si>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</si>
  <si>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</si>
  <si>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</si>
  <si>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</si>
  <si>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</si>
  <si>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</si>
  <si>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</si>
  <si>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</si>
  <si>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</si>
  <si>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</si>
  <si>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</si>
  <si>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</si>
  <si>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</si>
  <si>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</si>
  <si>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</si>
  <si>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</si>
  <si>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</si>
  <si>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</si>
  <si>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</si>
  <si>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</si>
  <si>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</si>
  <si>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</si>
  <si>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</si>
  <si>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</si>
  <si>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</si>
  <si>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</si>
  <si>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</si>
  <si>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</si>
  <si>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</si>
  <si>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</si>
  <si>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</si>
  <si>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</si>
  <si>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</si>
  <si>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</si>
  <si>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</si>
  <si>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</si>
  <si>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</si>
  <si>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</si>
  <si>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n°2</t>
  </si>
  <si>
    <t>VRD-AMENAGEMENT DES ABORDS</t>
  </si>
  <si>
    <t>2.T</t>
  </si>
  <si>
    <t>3.&amp;</t>
  </si>
  <si>
    <t>2.2</t>
  </si>
  <si>
    <t>VRD</t>
  </si>
  <si>
    <t>3.T</t>
  </si>
  <si>
    <t>2.2.1</t>
  </si>
  <si>
    <t>Tranchées</t>
  </si>
  <si>
    <t>4.A</t>
  </si>
  <si>
    <t xml:space="preserve"> 	</t>
  </si>
  <si>
    <t>4.T</t>
  </si>
  <si>
    <t>2.2.1.A</t>
  </si>
  <si>
    <t>Tranchées pour réseaux EU,EP</t>
  </si>
  <si>
    <t>9.T</t>
  </si>
  <si>
    <t>9.A</t>
  </si>
  <si>
    <t xml:space="preserve"> </t>
  </si>
  <si>
    <t>9.M.Z</t>
  </si>
  <si>
    <t>Réseaux eaux usées¤4</t>
  </si>
  <si>
    <t>Eaux pluviales¤11</t>
  </si>
  <si>
    <t>9.E.1.Localisations\Suivant plan architecte\Plan d'exécution</t>
  </si>
  <si>
    <t>9.&amp;</t>
  </si>
  <si>
    <t>ML</t>
  </si>
  <si>
    <t>4.&amp;</t>
  </si>
  <si>
    <t>2.2.2</t>
  </si>
  <si>
    <t>Réseaux eaux pluviales</t>
  </si>
  <si>
    <t>2.2.2.A</t>
  </si>
  <si>
    <t>Canalisation eaux pluviales enterrés</t>
  </si>
  <si>
    <t>¤11</t>
  </si>
  <si>
    <t>2.2.2.B</t>
  </si>
  <si>
    <t>Regard EP béton 40 x 40 en pied de chute EP</t>
  </si>
  <si>
    <t>¤2</t>
  </si>
  <si>
    <t>2.2.2.C</t>
  </si>
  <si>
    <t>Raccordement sur réseaux existant EP</t>
  </si>
  <si>
    <t>¤1</t>
  </si>
  <si>
    <t>2.2.3</t>
  </si>
  <si>
    <t>Traitement des eaux usées</t>
  </si>
  <si>
    <t>2.2.3.A</t>
  </si>
  <si>
    <t>Canalisation eaux usées</t>
  </si>
  <si>
    <t>¤4</t>
  </si>
  <si>
    <t>2.2.3.B</t>
  </si>
  <si>
    <t xml:space="preserve">Regard EU béton de 0,40 x 0,40 en sortie de bâtiment </t>
  </si>
  <si>
    <t>2.2.3.C</t>
  </si>
  <si>
    <t>Raccordement sur réseaux existant EU</t>
  </si>
  <si>
    <t>2.3</t>
  </si>
  <si>
    <t>Terrassement pour plateforme dallage</t>
  </si>
  <si>
    <t>3.A</t>
  </si>
  <si>
    <t>2.3.A</t>
  </si>
  <si>
    <t>Terrassement pour plancher sur terre plein</t>
  </si>
  <si>
    <t>9.M.A</t>
  </si>
  <si>
    <t>¤(3.98+1.20)*(1.75+0.95+1+0.95+0.3)-(1.2*1.75)</t>
  </si>
  <si>
    <t>¤A ~ +1</t>
  </si>
  <si>
    <t>9.E.1.Localisations\Sur l'emprise de la construction</t>
  </si>
  <si>
    <t>2.3.B</t>
  </si>
  <si>
    <t>Fourniture et mise en œuvre de graves</t>
  </si>
  <si>
    <t>¤0.4*((3.98*1.75)+(5.2*(1+2*0.95)))</t>
  </si>
  <si>
    <t>M3</t>
  </si>
  <si>
    <t>2.3.C</t>
  </si>
  <si>
    <t>Essais à la plaque</t>
  </si>
  <si>
    <t>Essais de plaque (1 pour 150m)¤2</t>
  </si>
  <si>
    <t>2.4</t>
  </si>
  <si>
    <t>Signalisation et place PMR</t>
  </si>
  <si>
    <t>2.4.A</t>
  </si>
  <si>
    <t>Peinture et marquage au sol "Parking Handicapés" de 3,30 m x 5,00 m</t>
  </si>
  <si>
    <t>9.E.1.Localisations\Abords\Suivant plan architecte</t>
  </si>
  <si>
    <t>FT</t>
  </si>
  <si>
    <t>2.4.B</t>
  </si>
  <si>
    <t>Panneau signalétique PMR</t>
  </si>
  <si>
    <t>2.5</t>
  </si>
  <si>
    <t>Cheminement piéton</t>
  </si>
  <si>
    <t>2.5.A</t>
  </si>
  <si>
    <t>Création d'un cheminent piéton en stabilisé avec liant type balthazar</t>
  </si>
  <si>
    <t>9.M.</t>
  </si>
  <si>
    <t>¤</t>
  </si>
  <si>
    <t>¤7.6*1.4</t>
  </si>
  <si>
    <t>2.5.B</t>
  </si>
  <si>
    <t>Pose et fourniture de Bande de guidage au sol</t>
  </si>
  <si>
    <t>¤7</t>
  </si>
  <si>
    <t>2.6</t>
  </si>
  <si>
    <t>Clôtures</t>
  </si>
  <si>
    <t>2.6.A</t>
  </si>
  <si>
    <t>Dépose clôture existante</t>
  </si>
  <si>
    <t>¤15</t>
  </si>
  <si>
    <t>9.E.1.Localisations\Existant</t>
  </si>
  <si>
    <t>2.6.B</t>
  </si>
  <si>
    <t>Mise en place d'une nouvelle clôture de séparation</t>
  </si>
  <si>
    <t>¤5</t>
  </si>
  <si>
    <t>RECAPITULATIF
Lot n°2 VRD-AMENAGEMENT DES ABORDS</t>
  </si>
  <si>
    <t>Total du lot 'VRD-AMENAGEMENT DES ABORDS'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</si>
  <si>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</si>
  <si>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</si>
  <si>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</si>
  <si>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</si>
  <si>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</si>
  <si>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</si>
  <si>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</si>
  <si>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</si>
  <si>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</si>
  <si>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</si>
  <si>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</si>
  <si>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</si>
  <si>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</si>
  <si>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</si>
  <si>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</si>
  <si>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B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</si>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</sst>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dd/mm/yy;@"/>
    <numFmt numFmtId="167" formatCode="#,##0.000"/>
    <numFmt numFmtId="168" formatCode="#,##0.00\ [$€];[Red]\-#,##0.00\ [$€]"/>
  </numFmts>
  <fonts count="17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6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6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6" fontId="9" fillId="0" borderId="6" xfId="0" applyNumberFormat="1" applyFont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6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6" fillId="0" borderId="8" xfId="0" applyNumberFormat="1" applyFont="1" applyBorder="1" applyAlignment="1">
      <alignment vertical="top" wrapText="1"/>
    </xf>
    <xf numFmtId="0" fontId="12" fillId="0" borderId="6" xfId="0" applyNumberFormat="1" applyFont="1" applyBorder="1" applyAlignment="1">
      <alignment horizontal="right" vertical="top" wrapText="1"/>
    </xf>
    <xf numFmtId="4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3" fontId="12" fillId="0" borderId="6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0" fontId="6" fillId="0" borderId="7" xfId="0" applyNumberFormat="1" applyFont="1" applyBorder="1" applyAlignment="1">
      <alignment vertical="top" wrapText="1"/>
    </xf>
    <xf numFmtId="167" fontId="12" fillId="0" borderId="6" xfId="0" applyNumberFormat="1" applyFont="1" applyBorder="1" applyAlignment="1">
      <alignment horizontal="right" vertical="top" wrapText="1"/>
    </xf>
    <xf numFmtId="167" fontId="12" fillId="0" borderId="16" xfId="0" applyNumberFormat="1" applyFont="1" applyBorder="1" applyAlignment="1" applyProtection="1">
      <alignment horizontal="right" vertical="top" wrapText="1"/>
      <protection locked="0"/>
    </xf>
    <xf numFmtId="0" fontId="13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68" fontId="7" fillId="0" borderId="0" xfId="0" applyNumberFormat="1" applyFont="1" applyBorder="1" applyAlignment="1">
      <alignment vertical="top" wrapText="1"/>
    </xf>
    <xf numFmtId="168" fontId="6" fillId="0" borderId="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168" fontId="6" fillId="0" borderId="23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8" fontId="7" fillId="0" borderId="26" xfId="0" applyNumberFormat="1" applyFont="1" applyBorder="1" applyAlignment="1">
      <alignment vertical="top" wrapText="1"/>
    </xf>
    <xf numFmtId="168" fontId="6" fillId="0" borderId="26" xfId="0" applyNumberFormat="1" applyFont="1" applyBorder="1" applyAlignment="1">
      <alignment vertical="top" wrapText="1"/>
    </xf>
    <xf numFmtId="168" fontId="6" fillId="0" borderId="2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id="{48977C79-AE1D-4D56-BFFC-11F6B290E8CD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9C9BBBEB-C75A-4902-9912-D3A42BAD9753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8A532C-0EF7-4548-8AE9-8C758F68CC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3C3400E-0F32-4A03-AD9D-C45E58CD34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8"/>
  <sheetViews>
    <sheetView showGridLines="0" tabSelected="1" topLeftCell="B2" zoomScaleNormal="100" zoomScaleSheetLayoutView="100" workbookViewId="0">
      <pane ySplit="2" topLeftCell="A4" activePane="bottomLeft" state="frozenSplit"/>
      <selection activeCell="B2" sqref="B2"/>
      <selection pane="bottomLeft" activeCell="H30" sqref="H30"/>
    </sheetView>
  </sheetViews>
  <sheetFormatPr baseColWidth="10" defaultColWidth="10.6640625" defaultRowHeight="15" customHeight="1" x14ac:dyDescent="0.25"/>
  <cols>
    <col min="1" max="1" width="10.6640625" style="26" hidden="1" customWidth="1"/>
    <col min="2" max="2" width="6.6640625" style="26" customWidth="1"/>
    <col min="3" max="3" width="28.6640625" style="26" customWidth="1"/>
    <col min="4" max="8" width="8.21875" style="26" customWidth="1"/>
    <col min="9" max="10" width="12.6640625" style="26" customWidth="1"/>
    <col min="11" max="14" width="10.6640625" style="26" hidden="1" customWidth="1"/>
    <col min="15" max="17" width="0" style="26" hidden="1" customWidth="1"/>
    <col min="18" max="16384" width="10.6640625" style="26"/>
  </cols>
  <sheetData>
    <row r="1" spans="1:17" ht="15" hidden="1" customHeight="1" x14ac:dyDescent="0.25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0.399999999999999" x14ac:dyDescent="0.25">
      <c r="A3" s="26" t="s">
        <v>47</v>
      </c>
      <c r="B3" s="71" t="s">
        <v>48</v>
      </c>
      <c r="C3" s="72" t="s">
        <v>49</v>
      </c>
      <c r="D3" s="72"/>
      <c r="E3" s="72"/>
      <c r="F3" s="71" t="s">
        <v>36</v>
      </c>
      <c r="G3" s="71" t="s">
        <v>50</v>
      </c>
      <c r="H3" s="71" t="s">
        <v>51</v>
      </c>
      <c r="I3" s="71" t="s">
        <v>52</v>
      </c>
      <c r="J3" s="71" t="s">
        <v>53</v>
      </c>
      <c r="K3" s="71" t="s">
        <v>54</v>
      </c>
      <c r="L3" s="71" t="s">
        <v>55</v>
      </c>
      <c r="M3" s="71" t="s">
        <v>56</v>
      </c>
      <c r="N3" s="71" t="s">
        <v>57</v>
      </c>
      <c r="O3" s="71" t="s">
        <v>58</v>
      </c>
      <c r="P3" s="71" t="s">
        <v>59</v>
      </c>
      <c r="Q3" s="71" t="s">
        <v>60</v>
      </c>
    </row>
    <row r="4" spans="1:17" ht="31.2" x14ac:dyDescent="0.25">
      <c r="A4" s="26">
        <v>2</v>
      </c>
      <c r="B4" s="76" t="s">
        <v>61</v>
      </c>
      <c r="C4" s="75" t="s">
        <v>62</v>
      </c>
      <c r="D4" s="75"/>
      <c r="E4" s="75"/>
      <c r="F4" s="73"/>
      <c r="G4" s="73"/>
      <c r="H4" s="73"/>
      <c r="I4" s="73"/>
      <c r="J4" s="76"/>
    </row>
    <row r="5" spans="1:17" ht="15" hidden="1" customHeight="1" x14ac:dyDescent="0.25">
      <c r="A5" s="26" t="s">
        <v>63</v>
      </c>
    </row>
    <row r="6" spans="1:17" ht="15" hidden="1" customHeight="1" x14ac:dyDescent="0.25">
      <c r="A6" s="26">
        <v>3</v>
      </c>
    </row>
    <row r="7" spans="1:17" ht="15" hidden="1" customHeight="1" x14ac:dyDescent="0.25">
      <c r="A7" s="26" t="s">
        <v>64</v>
      </c>
    </row>
    <row r="8" spans="1:17" ht="15.6" x14ac:dyDescent="0.25">
      <c r="A8" s="26">
        <v>3</v>
      </c>
      <c r="B8" s="77" t="s">
        <v>65</v>
      </c>
      <c r="C8" s="74" t="s">
        <v>66</v>
      </c>
      <c r="D8" s="74"/>
      <c r="E8" s="74"/>
      <c r="F8" s="73"/>
      <c r="G8" s="73"/>
      <c r="H8" s="73"/>
      <c r="I8" s="73"/>
      <c r="J8" s="78"/>
    </row>
    <row r="9" spans="1:17" ht="15" hidden="1" customHeight="1" x14ac:dyDescent="0.25">
      <c r="A9" s="26" t="s">
        <v>67</v>
      </c>
    </row>
    <row r="10" spans="1:17" ht="13.8" x14ac:dyDescent="0.25">
      <c r="A10" s="26">
        <v>4</v>
      </c>
      <c r="B10" s="77" t="s">
        <v>68</v>
      </c>
      <c r="C10" s="80" t="s">
        <v>69</v>
      </c>
      <c r="D10" s="80"/>
      <c r="E10" s="80"/>
      <c r="F10" s="79"/>
      <c r="G10" s="79"/>
      <c r="H10" s="79"/>
      <c r="I10" s="79"/>
      <c r="J10" s="81"/>
    </row>
    <row r="11" spans="1:17" ht="10.199999999999999" x14ac:dyDescent="0.25">
      <c r="A11" s="26" t="s">
        <v>70</v>
      </c>
      <c r="B11" s="82"/>
      <c r="C11" s="83" t="s">
        <v>71</v>
      </c>
      <c r="D11" s="83"/>
      <c r="E11" s="83"/>
      <c r="F11" s="83"/>
      <c r="G11" s="83"/>
      <c r="H11" s="83"/>
      <c r="I11" s="83"/>
      <c r="J11" s="82"/>
    </row>
    <row r="12" spans="1:17" ht="15" hidden="1" customHeight="1" x14ac:dyDescent="0.25">
      <c r="A12" s="26" t="s">
        <v>72</v>
      </c>
    </row>
    <row r="13" spans="1:17" ht="15" hidden="1" customHeight="1" x14ac:dyDescent="0.25">
      <c r="A13" s="26" t="s">
        <v>72</v>
      </c>
    </row>
    <row r="14" spans="1:17" ht="10.199999999999999" x14ac:dyDescent="0.25">
      <c r="A14" s="26">
        <v>9</v>
      </c>
      <c r="B14" s="85" t="s">
        <v>73</v>
      </c>
      <c r="C14" s="84" t="s">
        <v>74</v>
      </c>
      <c r="D14" s="84"/>
      <c r="E14" s="84"/>
      <c r="F14" s="84"/>
      <c r="G14" s="84"/>
      <c r="H14" s="84"/>
      <c r="I14" s="84"/>
      <c r="J14" s="86"/>
    </row>
    <row r="15" spans="1:17" ht="15" hidden="1" customHeight="1" x14ac:dyDescent="0.25">
      <c r="A15" s="26" t="s">
        <v>75</v>
      </c>
    </row>
    <row r="16" spans="1:17" ht="15" hidden="1" customHeight="1" x14ac:dyDescent="0.25">
      <c r="A16" s="26" t="s">
        <v>75</v>
      </c>
    </row>
    <row r="17" spans="1:17" ht="15" hidden="1" customHeight="1" x14ac:dyDescent="0.25">
      <c r="A17" s="26" t="s">
        <v>75</v>
      </c>
    </row>
    <row r="18" spans="1:17" ht="10.199999999999999" x14ac:dyDescent="0.25">
      <c r="A18" s="26" t="s">
        <v>76</v>
      </c>
      <c r="B18" s="82"/>
      <c r="C18" s="83" t="s">
        <v>77</v>
      </c>
      <c r="D18" s="83"/>
      <c r="E18" s="83"/>
      <c r="F18" s="83"/>
      <c r="G18" s="83"/>
      <c r="H18" s="83"/>
      <c r="I18" s="83"/>
      <c r="J18" s="82"/>
    </row>
    <row r="19" spans="1:17" ht="15" hidden="1" customHeight="1" x14ac:dyDescent="0.25">
      <c r="A19" s="26" t="s">
        <v>75</v>
      </c>
    </row>
    <row r="20" spans="1:17" ht="10.199999999999999" x14ac:dyDescent="0.25">
      <c r="A20" s="26" t="s">
        <v>76</v>
      </c>
      <c r="B20" s="82"/>
      <c r="C20" s="83" t="s">
        <v>77</v>
      </c>
      <c r="D20" s="83"/>
      <c r="E20" s="83"/>
      <c r="F20" s="83"/>
      <c r="G20" s="83"/>
      <c r="H20" s="83"/>
      <c r="I20" s="83"/>
      <c r="J20" s="82"/>
    </row>
    <row r="21" spans="1:17" ht="15" hidden="1" customHeight="1" x14ac:dyDescent="0.25">
      <c r="A21" s="26" t="s">
        <v>75</v>
      </c>
    </row>
    <row r="22" spans="1:17" ht="10.199999999999999" x14ac:dyDescent="0.25">
      <c r="A22" s="26" t="s">
        <v>76</v>
      </c>
      <c r="B22" s="82"/>
      <c r="C22" s="83" t="s">
        <v>77</v>
      </c>
      <c r="D22" s="83"/>
      <c r="E22" s="83"/>
      <c r="F22" s="83"/>
      <c r="G22" s="83"/>
      <c r="H22" s="83"/>
      <c r="I22" s="83"/>
      <c r="J22" s="82"/>
    </row>
    <row r="23" spans="1:17" ht="15" hidden="1" customHeight="1" x14ac:dyDescent="0.25">
      <c r="A23" s="26" t="s">
        <v>75</v>
      </c>
    </row>
    <row r="24" spans="1:17" ht="15" hidden="1" customHeight="1" x14ac:dyDescent="0.25">
      <c r="A24" s="26" t="s">
        <v>75</v>
      </c>
    </row>
    <row r="25" spans="1:17" ht="15" hidden="1" customHeight="1" x14ac:dyDescent="0.25">
      <c r="A25" s="26" t="s">
        <v>78</v>
      </c>
      <c r="C25" s="26" t="s">
        <v>79</v>
      </c>
    </row>
    <row r="26" spans="1:17" ht="15" hidden="1" customHeight="1" x14ac:dyDescent="0.25">
      <c r="A26" s="26" t="s">
        <v>78</v>
      </c>
      <c r="C26" s="26" t="s">
        <v>80</v>
      </c>
    </row>
    <row r="27" spans="1:17" ht="15" hidden="1" customHeight="1" x14ac:dyDescent="0.25">
      <c r="A27" s="26" t="s">
        <v>75</v>
      </c>
    </row>
    <row r="28" spans="1:17" ht="15" hidden="1" customHeight="1" x14ac:dyDescent="0.25">
      <c r="A28" s="26" t="s">
        <v>81</v>
      </c>
    </row>
    <row r="29" spans="1:17" ht="10.8" thickBot="1" x14ac:dyDescent="0.3">
      <c r="A29" s="26" t="s">
        <v>76</v>
      </c>
      <c r="B29" s="82"/>
      <c r="C29" s="83" t="s">
        <v>77</v>
      </c>
      <c r="D29" s="83"/>
      <c r="E29" s="83"/>
      <c r="F29" s="83"/>
      <c r="G29" s="83"/>
      <c r="H29" s="83"/>
      <c r="I29" s="83"/>
      <c r="J29" s="82"/>
    </row>
    <row r="30" spans="1:17" ht="11.4" thickTop="1" thickBot="1" x14ac:dyDescent="0.3">
      <c r="A30" s="26" t="s">
        <v>82</v>
      </c>
      <c r="B30" s="85"/>
      <c r="C30" s="88"/>
      <c r="D30" s="88"/>
      <c r="E30" s="88"/>
      <c r="F30" s="89" t="s">
        <v>83</v>
      </c>
      <c r="G30" s="90">
        <v>15</v>
      </c>
      <c r="H30" s="92"/>
      <c r="I30" s="93"/>
      <c r="J30" s="91">
        <f>IF(AND(G30= "",H30= ""), 0, ROUND(ROUND(I30, 2) * ROUND(IF(H30="",G30,H30),  2), 2))</f>
        <v>0</v>
      </c>
      <c r="M30" s="87">
        <v>0.2</v>
      </c>
      <c r="Q30" s="26">
        <v>10310</v>
      </c>
    </row>
    <row r="31" spans="1:17" ht="15" hidden="1" customHeight="1" thickTop="1" x14ac:dyDescent="0.25">
      <c r="A31" s="26" t="s">
        <v>84</v>
      </c>
    </row>
    <row r="32" spans="1:17" ht="14.4" thickTop="1" x14ac:dyDescent="0.25">
      <c r="A32" s="26">
        <v>4</v>
      </c>
      <c r="B32" s="77" t="s">
        <v>85</v>
      </c>
      <c r="C32" s="80" t="s">
        <v>86</v>
      </c>
      <c r="D32" s="80"/>
      <c r="E32" s="80"/>
      <c r="F32" s="79"/>
      <c r="G32" s="79"/>
      <c r="H32" s="79"/>
      <c r="I32" s="79"/>
      <c r="J32" s="81"/>
    </row>
    <row r="33" spans="1:17" ht="15" hidden="1" customHeight="1" x14ac:dyDescent="0.25">
      <c r="A33" s="26" t="s">
        <v>72</v>
      </c>
    </row>
    <row r="34" spans="1:17" ht="10.8" thickBot="1" x14ac:dyDescent="0.3">
      <c r="A34" s="26">
        <v>9</v>
      </c>
      <c r="B34" s="85" t="s">
        <v>87</v>
      </c>
      <c r="C34" s="84" t="s">
        <v>88</v>
      </c>
      <c r="D34" s="84"/>
      <c r="E34" s="84"/>
      <c r="F34" s="84"/>
      <c r="G34" s="84"/>
      <c r="H34" s="84"/>
      <c r="I34" s="84"/>
      <c r="J34" s="86"/>
    </row>
    <row r="35" spans="1:17" ht="15" hidden="1" customHeight="1" x14ac:dyDescent="0.25">
      <c r="A35" s="26" t="s">
        <v>75</v>
      </c>
    </row>
    <row r="36" spans="1:17" ht="15" hidden="1" customHeight="1" x14ac:dyDescent="0.25">
      <c r="A36" s="26" t="s">
        <v>75</v>
      </c>
    </row>
    <row r="37" spans="1:17" ht="15" hidden="1" customHeight="1" x14ac:dyDescent="0.25">
      <c r="A37" s="26" t="s">
        <v>75</v>
      </c>
    </row>
    <row r="38" spans="1:17" ht="15" hidden="1" customHeight="1" x14ac:dyDescent="0.25">
      <c r="A38" s="26" t="s">
        <v>75</v>
      </c>
    </row>
    <row r="39" spans="1:17" ht="15" hidden="1" customHeight="1" x14ac:dyDescent="0.25">
      <c r="A39" s="26" t="s">
        <v>75</v>
      </c>
    </row>
    <row r="40" spans="1:17" ht="15" hidden="1" customHeight="1" x14ac:dyDescent="0.25">
      <c r="A40" s="26" t="s">
        <v>75</v>
      </c>
    </row>
    <row r="41" spans="1:17" ht="15" hidden="1" customHeight="1" x14ac:dyDescent="0.25">
      <c r="A41" s="26" t="s">
        <v>75</v>
      </c>
    </row>
    <row r="42" spans="1:17" ht="15" hidden="1" customHeight="1" x14ac:dyDescent="0.25">
      <c r="A42" s="26" t="s">
        <v>78</v>
      </c>
      <c r="C42" s="26" t="s">
        <v>89</v>
      </c>
    </row>
    <row r="43" spans="1:17" ht="15" hidden="1" customHeight="1" x14ac:dyDescent="0.25">
      <c r="A43" s="26" t="s">
        <v>81</v>
      </c>
    </row>
    <row r="44" spans="1:17" ht="11.4" thickTop="1" thickBot="1" x14ac:dyDescent="0.3">
      <c r="A44" s="26" t="s">
        <v>82</v>
      </c>
      <c r="B44" s="85"/>
      <c r="C44" s="88"/>
      <c r="D44" s="88"/>
      <c r="E44" s="88"/>
      <c r="F44" s="89" t="s">
        <v>83</v>
      </c>
      <c r="G44" s="90">
        <v>11</v>
      </c>
      <c r="H44" s="92"/>
      <c r="I44" s="93"/>
      <c r="J44" s="91">
        <f>IF(AND(G44= "",H44= ""), 0, ROUND(ROUND(I44, 2) * ROUND(IF(H44="",G44,H44),  2), 2))</f>
        <v>0</v>
      </c>
      <c r="M44" s="87">
        <v>0.2</v>
      </c>
      <c r="Q44" s="26">
        <v>10310</v>
      </c>
    </row>
    <row r="45" spans="1:17" ht="15" hidden="1" customHeight="1" thickTop="1" x14ac:dyDescent="0.25">
      <c r="A45" s="26" t="s">
        <v>72</v>
      </c>
    </row>
    <row r="46" spans="1:17" ht="10.8" thickTop="1" x14ac:dyDescent="0.25">
      <c r="A46" s="26">
        <v>9</v>
      </c>
      <c r="B46" s="85" t="s">
        <v>90</v>
      </c>
      <c r="C46" s="84" t="s">
        <v>91</v>
      </c>
      <c r="D46" s="84"/>
      <c r="E46" s="84"/>
      <c r="F46" s="84"/>
      <c r="G46" s="84"/>
      <c r="H46" s="84"/>
      <c r="I46" s="84"/>
      <c r="J46" s="86"/>
    </row>
    <row r="47" spans="1:17" ht="15" hidden="1" customHeight="1" x14ac:dyDescent="0.25">
      <c r="A47" s="26" t="s">
        <v>75</v>
      </c>
    </row>
    <row r="48" spans="1:17" ht="15" hidden="1" customHeight="1" x14ac:dyDescent="0.25">
      <c r="A48" s="26" t="s">
        <v>75</v>
      </c>
    </row>
    <row r="49" spans="1:17" ht="15" hidden="1" customHeight="1" x14ac:dyDescent="0.25">
      <c r="A49" s="26" t="s">
        <v>75</v>
      </c>
    </row>
    <row r="50" spans="1:17" ht="15" hidden="1" customHeight="1" x14ac:dyDescent="0.25">
      <c r="A50" s="26" t="s">
        <v>75</v>
      </c>
    </row>
    <row r="51" spans="1:17" ht="15" hidden="1" customHeight="1" x14ac:dyDescent="0.25">
      <c r="A51" s="26" t="s">
        <v>75</v>
      </c>
    </row>
    <row r="52" spans="1:17" ht="15" hidden="1" customHeight="1" x14ac:dyDescent="0.25">
      <c r="A52" s="26" t="s">
        <v>75</v>
      </c>
    </row>
    <row r="53" spans="1:17" ht="15" hidden="1" customHeight="1" x14ac:dyDescent="0.25">
      <c r="A53" s="26" t="s">
        <v>75</v>
      </c>
    </row>
    <row r="54" spans="1:17" ht="15" hidden="1" customHeight="1" x14ac:dyDescent="0.25">
      <c r="A54" s="26" t="s">
        <v>81</v>
      </c>
    </row>
    <row r="55" spans="1:17" ht="10.8" thickBot="1" x14ac:dyDescent="0.3">
      <c r="A55" s="26" t="s">
        <v>76</v>
      </c>
      <c r="B55" s="82"/>
      <c r="C55" s="83" t="s">
        <v>77</v>
      </c>
      <c r="D55" s="83"/>
      <c r="E55" s="83"/>
      <c r="F55" s="83"/>
      <c r="G55" s="83"/>
      <c r="H55" s="83"/>
      <c r="I55" s="83"/>
      <c r="J55" s="82"/>
    </row>
    <row r="56" spans="1:17" ht="15" hidden="1" customHeight="1" x14ac:dyDescent="0.25">
      <c r="A56" s="26" t="s">
        <v>78</v>
      </c>
      <c r="C56" s="26" t="s">
        <v>92</v>
      </c>
    </row>
    <row r="57" spans="1:17" ht="11.4" thickTop="1" thickBot="1" x14ac:dyDescent="0.3">
      <c r="A57" s="26" t="s">
        <v>82</v>
      </c>
      <c r="B57" s="85"/>
      <c r="C57" s="88"/>
      <c r="D57" s="88"/>
      <c r="E57" s="88"/>
      <c r="F57" s="89" t="s">
        <v>36</v>
      </c>
      <c r="G57" s="94">
        <v>2</v>
      </c>
      <c r="H57" s="95"/>
      <c r="I57" s="93"/>
      <c r="J57" s="91">
        <f>IF(AND(G57= "",H57= ""), 0, ROUND(ROUND(I57, 2) * ROUND(IF(H57="",G57,H57),  0), 2))</f>
        <v>0</v>
      </c>
      <c r="M57" s="87">
        <v>0.2</v>
      </c>
      <c r="Q57" s="26">
        <v>10310</v>
      </c>
    </row>
    <row r="58" spans="1:17" ht="11.4" thickTop="1" thickBot="1" x14ac:dyDescent="0.3">
      <c r="A58" s="26">
        <v>9</v>
      </c>
      <c r="B58" s="85" t="s">
        <v>93</v>
      </c>
      <c r="C58" s="84" t="s">
        <v>94</v>
      </c>
      <c r="D58" s="84"/>
      <c r="E58" s="84"/>
      <c r="F58" s="84"/>
      <c r="G58" s="84"/>
      <c r="H58" s="84"/>
      <c r="I58" s="84"/>
      <c r="J58" s="96"/>
    </row>
    <row r="59" spans="1:17" ht="15" hidden="1" customHeight="1" x14ac:dyDescent="0.25">
      <c r="A59" s="26" t="s">
        <v>75</v>
      </c>
    </row>
    <row r="60" spans="1:17" ht="15" hidden="1" customHeight="1" x14ac:dyDescent="0.25">
      <c r="A60" s="26" t="s">
        <v>75</v>
      </c>
    </row>
    <row r="61" spans="1:17" ht="15" hidden="1" customHeight="1" x14ac:dyDescent="0.25">
      <c r="A61" s="26" t="s">
        <v>75</v>
      </c>
    </row>
    <row r="62" spans="1:17" ht="15" hidden="1" customHeight="1" x14ac:dyDescent="0.25">
      <c r="A62" s="26" t="s">
        <v>75</v>
      </c>
    </row>
    <row r="63" spans="1:17" ht="15" hidden="1" customHeight="1" x14ac:dyDescent="0.25">
      <c r="A63" s="26" t="s">
        <v>75</v>
      </c>
    </row>
    <row r="64" spans="1:17" ht="15" hidden="1" customHeight="1" x14ac:dyDescent="0.25">
      <c r="A64" s="26" t="s">
        <v>75</v>
      </c>
    </row>
    <row r="65" spans="1:17" ht="15" hidden="1" customHeight="1" x14ac:dyDescent="0.25">
      <c r="A65" s="26" t="s">
        <v>75</v>
      </c>
    </row>
    <row r="66" spans="1:17" ht="15" hidden="1" customHeight="1" x14ac:dyDescent="0.25">
      <c r="A66" s="26" t="s">
        <v>75</v>
      </c>
    </row>
    <row r="67" spans="1:17" ht="15" hidden="1" customHeight="1" x14ac:dyDescent="0.25">
      <c r="A67" s="26" t="s">
        <v>75</v>
      </c>
    </row>
    <row r="68" spans="1:17" ht="15" hidden="1" customHeight="1" x14ac:dyDescent="0.25">
      <c r="A68" s="26" t="s">
        <v>75</v>
      </c>
    </row>
    <row r="69" spans="1:17" ht="15" hidden="1" customHeight="1" x14ac:dyDescent="0.25">
      <c r="A69" s="26" t="s">
        <v>78</v>
      </c>
      <c r="C69" s="26" t="s">
        <v>95</v>
      </c>
    </row>
    <row r="70" spans="1:17" ht="15" hidden="1" customHeight="1" x14ac:dyDescent="0.25">
      <c r="A70" s="26" t="s">
        <v>81</v>
      </c>
    </row>
    <row r="71" spans="1:17" ht="11.4" thickTop="1" thickBot="1" x14ac:dyDescent="0.3">
      <c r="A71" s="26" t="s">
        <v>82</v>
      </c>
      <c r="B71" s="85"/>
      <c r="C71" s="88"/>
      <c r="D71" s="88"/>
      <c r="E71" s="88"/>
      <c r="F71" s="89" t="s">
        <v>36</v>
      </c>
      <c r="G71" s="94">
        <v>1</v>
      </c>
      <c r="H71" s="95"/>
      <c r="I71" s="93"/>
      <c r="J71" s="91">
        <f>IF(AND(G71= "",H71= ""), 0, ROUND(ROUND(I71, 2) * ROUND(IF(H71="",G71,H71),  0), 2))</f>
        <v>0</v>
      </c>
      <c r="M71" s="87">
        <v>0.2</v>
      </c>
      <c r="Q71" s="26">
        <v>10310</v>
      </c>
    </row>
    <row r="72" spans="1:17" ht="15" hidden="1" customHeight="1" thickTop="1" x14ac:dyDescent="0.25">
      <c r="A72" s="26" t="s">
        <v>84</v>
      </c>
    </row>
    <row r="73" spans="1:17" ht="14.4" thickTop="1" x14ac:dyDescent="0.25">
      <c r="A73" s="26">
        <v>4</v>
      </c>
      <c r="B73" s="77" t="s">
        <v>96</v>
      </c>
      <c r="C73" s="80" t="s">
        <v>97</v>
      </c>
      <c r="D73" s="80"/>
      <c r="E73" s="80"/>
      <c r="F73" s="79"/>
      <c r="G73" s="79"/>
      <c r="H73" s="79"/>
      <c r="I73" s="79"/>
      <c r="J73" s="81"/>
    </row>
    <row r="74" spans="1:17" ht="15" hidden="1" customHeight="1" x14ac:dyDescent="0.25">
      <c r="A74" s="26" t="s">
        <v>72</v>
      </c>
    </row>
    <row r="75" spans="1:17" ht="10.199999999999999" x14ac:dyDescent="0.25">
      <c r="A75" s="26">
        <v>9</v>
      </c>
      <c r="B75" s="85" t="s">
        <v>98</v>
      </c>
      <c r="C75" s="84" t="s">
        <v>99</v>
      </c>
      <c r="D75" s="84"/>
      <c r="E75" s="84"/>
      <c r="F75" s="84"/>
      <c r="G75" s="84"/>
      <c r="H75" s="84"/>
      <c r="I75" s="84"/>
      <c r="J75" s="86"/>
    </row>
    <row r="76" spans="1:17" ht="15" hidden="1" customHeight="1" x14ac:dyDescent="0.25">
      <c r="A76" s="26" t="s">
        <v>75</v>
      </c>
    </row>
    <row r="77" spans="1:17" ht="15" hidden="1" customHeight="1" x14ac:dyDescent="0.25">
      <c r="A77" s="26" t="s">
        <v>75</v>
      </c>
    </row>
    <row r="78" spans="1:17" ht="15" hidden="1" customHeight="1" x14ac:dyDescent="0.25">
      <c r="A78" s="26" t="s">
        <v>75</v>
      </c>
    </row>
    <row r="79" spans="1:17" ht="15" hidden="1" customHeight="1" x14ac:dyDescent="0.25">
      <c r="A79" s="26" t="s">
        <v>75</v>
      </c>
    </row>
    <row r="80" spans="1:17" ht="15" hidden="1" customHeight="1" x14ac:dyDescent="0.25">
      <c r="A80" s="26" t="s">
        <v>75</v>
      </c>
    </row>
    <row r="81" spans="1:17" ht="15" hidden="1" customHeight="1" x14ac:dyDescent="0.25">
      <c r="A81" s="26" t="s">
        <v>75</v>
      </c>
    </row>
    <row r="82" spans="1:17" ht="15" hidden="1" customHeight="1" x14ac:dyDescent="0.25">
      <c r="A82" s="26" t="s">
        <v>75</v>
      </c>
    </row>
    <row r="83" spans="1:17" ht="15" hidden="1" customHeight="1" x14ac:dyDescent="0.25">
      <c r="A83" s="26" t="s">
        <v>75</v>
      </c>
    </row>
    <row r="84" spans="1:17" ht="15" hidden="1" customHeight="1" x14ac:dyDescent="0.25">
      <c r="A84" s="26" t="s">
        <v>78</v>
      </c>
      <c r="C84" s="26" t="s">
        <v>100</v>
      </c>
    </row>
    <row r="85" spans="1:17" ht="15" hidden="1" customHeight="1" x14ac:dyDescent="0.25">
      <c r="A85" s="26" t="s">
        <v>81</v>
      </c>
    </row>
    <row r="86" spans="1:17" ht="10.8" thickBot="1" x14ac:dyDescent="0.3">
      <c r="A86" s="26" t="s">
        <v>76</v>
      </c>
      <c r="B86" s="82"/>
      <c r="C86" s="83" t="s">
        <v>77</v>
      </c>
      <c r="D86" s="83"/>
      <c r="E86" s="83"/>
      <c r="F86" s="83"/>
      <c r="G86" s="83"/>
      <c r="H86" s="83"/>
      <c r="I86" s="83"/>
      <c r="J86" s="82"/>
    </row>
    <row r="87" spans="1:17" ht="11.4" thickTop="1" thickBot="1" x14ac:dyDescent="0.3">
      <c r="A87" s="26" t="s">
        <v>82</v>
      </c>
      <c r="B87" s="85"/>
      <c r="C87" s="88"/>
      <c r="D87" s="88"/>
      <c r="E87" s="88"/>
      <c r="F87" s="89" t="s">
        <v>83</v>
      </c>
      <c r="G87" s="90">
        <v>4</v>
      </c>
      <c r="H87" s="92"/>
      <c r="I87" s="93"/>
      <c r="J87" s="91">
        <f>IF(AND(G87= "",H87= ""), 0, ROUND(ROUND(I87, 2) * ROUND(IF(H87="",G87,H87),  2), 2))</f>
        <v>0</v>
      </c>
      <c r="M87" s="87">
        <v>0.2</v>
      </c>
      <c r="Q87" s="26">
        <v>10310</v>
      </c>
    </row>
    <row r="88" spans="1:17" ht="10.8" thickTop="1" x14ac:dyDescent="0.25">
      <c r="A88" s="26">
        <v>9</v>
      </c>
      <c r="B88" s="85" t="s">
        <v>101</v>
      </c>
      <c r="C88" s="84" t="s">
        <v>102</v>
      </c>
      <c r="D88" s="84"/>
      <c r="E88" s="84"/>
      <c r="F88" s="84"/>
      <c r="G88" s="84"/>
      <c r="H88" s="84"/>
      <c r="I88" s="84"/>
      <c r="J88" s="96"/>
    </row>
    <row r="89" spans="1:17" ht="15" hidden="1" customHeight="1" x14ac:dyDescent="0.25">
      <c r="A89" s="26" t="s">
        <v>75</v>
      </c>
    </row>
    <row r="90" spans="1:17" ht="15" hidden="1" customHeight="1" x14ac:dyDescent="0.25">
      <c r="A90" s="26" t="s">
        <v>75</v>
      </c>
    </row>
    <row r="91" spans="1:17" ht="15" hidden="1" customHeight="1" x14ac:dyDescent="0.25">
      <c r="A91" s="26" t="s">
        <v>75</v>
      </c>
    </row>
    <row r="92" spans="1:17" ht="15" hidden="1" customHeight="1" x14ac:dyDescent="0.25">
      <c r="A92" s="26" t="s">
        <v>75</v>
      </c>
    </row>
    <row r="93" spans="1:17" ht="15" hidden="1" customHeight="1" x14ac:dyDescent="0.25">
      <c r="A93" s="26" t="s">
        <v>75</v>
      </c>
    </row>
    <row r="94" spans="1:17" ht="15" hidden="1" customHeight="1" x14ac:dyDescent="0.25">
      <c r="A94" s="26" t="s">
        <v>75</v>
      </c>
    </row>
    <row r="95" spans="1:17" ht="15" hidden="1" customHeight="1" x14ac:dyDescent="0.25">
      <c r="A95" s="26" t="s">
        <v>81</v>
      </c>
    </row>
    <row r="96" spans="1:17" ht="10.8" thickBot="1" x14ac:dyDescent="0.3">
      <c r="A96" s="26" t="s">
        <v>76</v>
      </c>
      <c r="B96" s="82"/>
      <c r="C96" s="83" t="s">
        <v>77</v>
      </c>
      <c r="D96" s="83"/>
      <c r="E96" s="83"/>
      <c r="F96" s="83"/>
      <c r="G96" s="83"/>
      <c r="H96" s="83"/>
      <c r="I96" s="83"/>
      <c r="J96" s="82"/>
    </row>
    <row r="97" spans="1:17" ht="11.4" thickTop="1" thickBot="1" x14ac:dyDescent="0.3">
      <c r="A97" s="26" t="s">
        <v>82</v>
      </c>
      <c r="B97" s="85"/>
      <c r="C97" s="88"/>
      <c r="D97" s="88"/>
      <c r="E97" s="88"/>
      <c r="F97" s="89" t="s">
        <v>36</v>
      </c>
      <c r="G97" s="94">
        <v>1</v>
      </c>
      <c r="H97" s="95"/>
      <c r="I97" s="93"/>
      <c r="J97" s="91">
        <f>IF(AND(G97= "",H97= ""), 0, ROUND(ROUND(I97, 2) * ROUND(IF(H97="",G97,H97),  0), 2))</f>
        <v>0</v>
      </c>
      <c r="M97" s="87">
        <v>0.2</v>
      </c>
      <c r="Q97" s="26">
        <v>10310</v>
      </c>
    </row>
    <row r="98" spans="1:17" ht="10.8" thickTop="1" x14ac:dyDescent="0.25">
      <c r="A98" s="26">
        <v>9</v>
      </c>
      <c r="B98" s="85" t="s">
        <v>103</v>
      </c>
      <c r="C98" s="84" t="s">
        <v>104</v>
      </c>
      <c r="D98" s="84"/>
      <c r="E98" s="84"/>
      <c r="F98" s="84"/>
      <c r="G98" s="84"/>
      <c r="H98" s="84"/>
      <c r="I98" s="84"/>
      <c r="J98" s="96"/>
    </row>
    <row r="99" spans="1:17" ht="15" hidden="1" customHeight="1" x14ac:dyDescent="0.25">
      <c r="A99" s="26" t="s">
        <v>75</v>
      </c>
    </row>
    <row r="100" spans="1:17" ht="15" hidden="1" customHeight="1" x14ac:dyDescent="0.25">
      <c r="A100" s="26" t="s">
        <v>75</v>
      </c>
    </row>
    <row r="101" spans="1:17" ht="15" hidden="1" customHeight="1" x14ac:dyDescent="0.25">
      <c r="A101" s="26" t="s">
        <v>75</v>
      </c>
    </row>
    <row r="102" spans="1:17" ht="15" hidden="1" customHeight="1" x14ac:dyDescent="0.25">
      <c r="A102" s="26" t="s">
        <v>75</v>
      </c>
    </row>
    <row r="103" spans="1:17" ht="15" hidden="1" customHeight="1" x14ac:dyDescent="0.25">
      <c r="A103" s="26" t="s">
        <v>75</v>
      </c>
    </row>
    <row r="104" spans="1:17" ht="15" hidden="1" customHeight="1" x14ac:dyDescent="0.25">
      <c r="A104" s="26" t="s">
        <v>75</v>
      </c>
    </row>
    <row r="105" spans="1:17" ht="15" hidden="1" customHeight="1" x14ac:dyDescent="0.25">
      <c r="A105" s="26" t="s">
        <v>75</v>
      </c>
    </row>
    <row r="106" spans="1:17" ht="15" hidden="1" customHeight="1" x14ac:dyDescent="0.25">
      <c r="A106" s="26" t="s">
        <v>75</v>
      </c>
    </row>
    <row r="107" spans="1:17" ht="15" hidden="1" customHeight="1" x14ac:dyDescent="0.25">
      <c r="A107" s="26" t="s">
        <v>75</v>
      </c>
    </row>
    <row r="108" spans="1:17" ht="15" hidden="1" customHeight="1" x14ac:dyDescent="0.25">
      <c r="A108" s="26" t="s">
        <v>75</v>
      </c>
    </row>
    <row r="109" spans="1:17" ht="15" hidden="1" customHeight="1" x14ac:dyDescent="0.25">
      <c r="A109" s="26" t="s">
        <v>75</v>
      </c>
    </row>
    <row r="110" spans="1:17" ht="15" hidden="1" customHeight="1" x14ac:dyDescent="0.25">
      <c r="A110" s="26" t="s">
        <v>81</v>
      </c>
    </row>
    <row r="111" spans="1:17" ht="10.8" thickBot="1" x14ac:dyDescent="0.3">
      <c r="A111" s="26" t="s">
        <v>76</v>
      </c>
      <c r="B111" s="82"/>
      <c r="C111" s="83" t="s">
        <v>77</v>
      </c>
      <c r="D111" s="83"/>
      <c r="E111" s="83"/>
      <c r="F111" s="83"/>
      <c r="G111" s="83"/>
      <c r="H111" s="83"/>
      <c r="I111" s="83"/>
      <c r="J111" s="82"/>
    </row>
    <row r="112" spans="1:17" ht="11.4" thickTop="1" thickBot="1" x14ac:dyDescent="0.3">
      <c r="A112" s="26" t="s">
        <v>82</v>
      </c>
      <c r="B112" s="85"/>
      <c r="C112" s="88"/>
      <c r="D112" s="88"/>
      <c r="E112" s="88"/>
      <c r="F112" s="89" t="s">
        <v>36</v>
      </c>
      <c r="G112" s="94">
        <v>1</v>
      </c>
      <c r="H112" s="95"/>
      <c r="I112" s="93"/>
      <c r="J112" s="91">
        <f>IF(AND(G112= "",H112= ""), 0, ROUND(ROUND(I112, 2) * ROUND(IF(H112="",G112,H112),  0), 2))</f>
        <v>0</v>
      </c>
      <c r="M112" s="87">
        <v>0.2</v>
      </c>
      <c r="Q112" s="26">
        <v>10310</v>
      </c>
    </row>
    <row r="113" spans="1:10" ht="15" hidden="1" customHeight="1" thickTop="1" x14ac:dyDescent="0.25">
      <c r="A113" s="26" t="s">
        <v>84</v>
      </c>
    </row>
    <row r="114" spans="1:10" ht="15" hidden="1" customHeight="1" thickTop="1" x14ac:dyDescent="0.25">
      <c r="A114" s="26" t="s">
        <v>64</v>
      </c>
    </row>
    <row r="115" spans="1:10" ht="16.2" thickTop="1" x14ac:dyDescent="0.25">
      <c r="A115" s="26">
        <v>3</v>
      </c>
      <c r="B115" s="77" t="s">
        <v>105</v>
      </c>
      <c r="C115" s="74" t="s">
        <v>106</v>
      </c>
      <c r="D115" s="74"/>
      <c r="E115" s="74"/>
      <c r="F115" s="73"/>
      <c r="G115" s="73"/>
      <c r="H115" s="73"/>
      <c r="I115" s="73"/>
      <c r="J115" s="78"/>
    </row>
    <row r="116" spans="1:10" ht="15" hidden="1" customHeight="1" x14ac:dyDescent="0.25">
      <c r="A116" s="26" t="s">
        <v>67</v>
      </c>
    </row>
    <row r="117" spans="1:10" ht="10.199999999999999" x14ac:dyDescent="0.25">
      <c r="A117" s="26" t="s">
        <v>107</v>
      </c>
      <c r="B117" s="82"/>
      <c r="C117" s="83" t="s">
        <v>77</v>
      </c>
      <c r="D117" s="83"/>
      <c r="E117" s="83"/>
      <c r="F117" s="83"/>
      <c r="G117" s="83"/>
      <c r="H117" s="83"/>
      <c r="I117" s="83"/>
      <c r="J117" s="82"/>
    </row>
    <row r="118" spans="1:10" ht="15" hidden="1" customHeight="1" x14ac:dyDescent="0.25">
      <c r="A118" s="26" t="s">
        <v>67</v>
      </c>
    </row>
    <row r="119" spans="1:10" ht="10.199999999999999" x14ac:dyDescent="0.25">
      <c r="A119" s="26" t="s">
        <v>107</v>
      </c>
      <c r="B119" s="82"/>
      <c r="C119" s="83" t="s">
        <v>77</v>
      </c>
      <c r="D119" s="83"/>
      <c r="E119" s="83"/>
      <c r="F119" s="83"/>
      <c r="G119" s="83"/>
      <c r="H119" s="83"/>
      <c r="I119" s="83"/>
      <c r="J119" s="82"/>
    </row>
    <row r="120" spans="1:10" ht="15" hidden="1" customHeight="1" x14ac:dyDescent="0.25">
      <c r="A120" s="26" t="s">
        <v>67</v>
      </c>
    </row>
    <row r="121" spans="1:10" ht="15" hidden="1" customHeight="1" x14ac:dyDescent="0.25">
      <c r="A121" s="26" t="s">
        <v>67</v>
      </c>
    </row>
    <row r="122" spans="1:10" ht="15" hidden="1" customHeight="1" x14ac:dyDescent="0.25">
      <c r="A122" s="26" t="s">
        <v>67</v>
      </c>
    </row>
    <row r="123" spans="1:10" ht="10.199999999999999" x14ac:dyDescent="0.25">
      <c r="A123" s="26" t="s">
        <v>107</v>
      </c>
      <c r="B123" s="82"/>
      <c r="C123" s="83" t="s">
        <v>77</v>
      </c>
      <c r="D123" s="83"/>
      <c r="E123" s="83"/>
      <c r="F123" s="83"/>
      <c r="G123" s="83"/>
      <c r="H123" s="83"/>
      <c r="I123" s="83"/>
      <c r="J123" s="82"/>
    </row>
    <row r="124" spans="1:10" ht="10.199999999999999" x14ac:dyDescent="0.25">
      <c r="A124" s="26">
        <v>9</v>
      </c>
      <c r="B124" s="85" t="s">
        <v>108</v>
      </c>
      <c r="C124" s="84" t="s">
        <v>109</v>
      </c>
      <c r="D124" s="84"/>
      <c r="E124" s="84"/>
      <c r="F124" s="84"/>
      <c r="G124" s="84"/>
      <c r="H124" s="84"/>
      <c r="I124" s="84"/>
      <c r="J124" s="86"/>
    </row>
    <row r="125" spans="1:10" ht="10.199999999999999" x14ac:dyDescent="0.25">
      <c r="A125" s="26" t="s">
        <v>76</v>
      </c>
      <c r="B125" s="82"/>
      <c r="C125" s="83" t="s">
        <v>77</v>
      </c>
      <c r="D125" s="83"/>
      <c r="E125" s="83"/>
      <c r="F125" s="83"/>
      <c r="G125" s="83"/>
      <c r="H125" s="83"/>
      <c r="I125" s="83"/>
      <c r="J125" s="82"/>
    </row>
    <row r="126" spans="1:10" ht="15" hidden="1" customHeight="1" x14ac:dyDescent="0.25">
      <c r="A126" s="26" t="s">
        <v>110</v>
      </c>
      <c r="C126" s="26" t="s">
        <v>111</v>
      </c>
    </row>
    <row r="127" spans="1:10" ht="15" hidden="1" customHeight="1" x14ac:dyDescent="0.25">
      <c r="A127" s="26" t="s">
        <v>78</v>
      </c>
      <c r="C127" s="26" t="s">
        <v>112</v>
      </c>
    </row>
    <row r="128" spans="1:10" ht="15" hidden="1" customHeight="1" x14ac:dyDescent="0.25">
      <c r="A128" s="26" t="s">
        <v>75</v>
      </c>
    </row>
    <row r="129" spans="1:17" ht="15" hidden="1" customHeight="1" x14ac:dyDescent="0.25">
      <c r="A129" s="26" t="s">
        <v>75</v>
      </c>
    </row>
    <row r="130" spans="1:17" ht="15" hidden="1" customHeight="1" x14ac:dyDescent="0.25">
      <c r="A130" s="26" t="s">
        <v>75</v>
      </c>
    </row>
    <row r="131" spans="1:17" ht="15" hidden="1" customHeight="1" x14ac:dyDescent="0.25">
      <c r="A131" s="26" t="s">
        <v>113</v>
      </c>
    </row>
    <row r="132" spans="1:17" ht="10.8" thickBot="1" x14ac:dyDescent="0.3">
      <c r="A132" s="26" t="s">
        <v>76</v>
      </c>
      <c r="B132" s="82"/>
      <c r="C132" s="83" t="s">
        <v>77</v>
      </c>
      <c r="D132" s="83"/>
      <c r="E132" s="83"/>
      <c r="F132" s="83"/>
      <c r="G132" s="83"/>
      <c r="H132" s="83"/>
      <c r="I132" s="83"/>
      <c r="J132" s="82"/>
    </row>
    <row r="133" spans="1:17" ht="11.4" thickTop="1" thickBot="1" x14ac:dyDescent="0.3">
      <c r="A133" s="26" t="s">
        <v>82</v>
      </c>
      <c r="B133" s="85"/>
      <c r="C133" s="88"/>
      <c r="D133" s="88"/>
      <c r="E133" s="88"/>
      <c r="F133" s="89" t="s">
        <v>35</v>
      </c>
      <c r="G133" s="90">
        <v>24</v>
      </c>
      <c r="H133" s="92"/>
      <c r="I133" s="93"/>
      <c r="J133" s="91">
        <f>IF(AND(G133= "",H133= ""), 0, ROUND(ROUND(I133, 2) * ROUND(IF(H133="",G133,H133),  2), 2))</f>
        <v>0</v>
      </c>
      <c r="M133" s="87">
        <v>0.2</v>
      </c>
      <c r="Q133" s="26">
        <v>11966</v>
      </c>
    </row>
    <row r="134" spans="1:17" ht="10.8" thickTop="1" x14ac:dyDescent="0.25">
      <c r="A134" s="26">
        <v>9</v>
      </c>
      <c r="B134" s="85" t="s">
        <v>114</v>
      </c>
      <c r="C134" s="84" t="s">
        <v>115</v>
      </c>
      <c r="D134" s="84"/>
      <c r="E134" s="84"/>
      <c r="F134" s="84"/>
      <c r="G134" s="84"/>
      <c r="H134" s="84"/>
      <c r="I134" s="84"/>
      <c r="J134" s="96"/>
    </row>
    <row r="135" spans="1:17" ht="10.199999999999999" x14ac:dyDescent="0.25">
      <c r="A135" s="26" t="s">
        <v>76</v>
      </c>
      <c r="B135" s="82"/>
      <c r="C135" s="83" t="s">
        <v>77</v>
      </c>
      <c r="D135" s="83"/>
      <c r="E135" s="83"/>
      <c r="F135" s="83"/>
      <c r="G135" s="83"/>
      <c r="H135" s="83"/>
      <c r="I135" s="83"/>
      <c r="J135" s="82"/>
    </row>
    <row r="136" spans="1:17" ht="15" hidden="1" customHeight="1" x14ac:dyDescent="0.25">
      <c r="A136" s="26" t="s">
        <v>75</v>
      </c>
    </row>
    <row r="137" spans="1:17" ht="15" hidden="1" customHeight="1" x14ac:dyDescent="0.25">
      <c r="A137" s="26" t="s">
        <v>75</v>
      </c>
    </row>
    <row r="138" spans="1:17" ht="15" hidden="1" customHeight="1" x14ac:dyDescent="0.25">
      <c r="A138" s="26" t="s">
        <v>75</v>
      </c>
    </row>
    <row r="139" spans="1:17" ht="15" hidden="1" customHeight="1" x14ac:dyDescent="0.25">
      <c r="A139" s="26" t="s">
        <v>75</v>
      </c>
    </row>
    <row r="140" spans="1:17" ht="15" hidden="1" customHeight="1" x14ac:dyDescent="0.25">
      <c r="A140" s="26" t="s">
        <v>110</v>
      </c>
      <c r="C140" s="26" t="s">
        <v>116</v>
      </c>
    </row>
    <row r="141" spans="1:17" ht="15" hidden="1" customHeight="1" x14ac:dyDescent="0.25">
      <c r="A141" s="26" t="s">
        <v>78</v>
      </c>
      <c r="C141" s="26" t="s">
        <v>112</v>
      </c>
    </row>
    <row r="142" spans="1:17" ht="15" hidden="1" customHeight="1" x14ac:dyDescent="0.25">
      <c r="A142" s="26" t="s">
        <v>113</v>
      </c>
    </row>
    <row r="143" spans="1:17" ht="10.8" thickBot="1" x14ac:dyDescent="0.3">
      <c r="A143" s="26" t="s">
        <v>76</v>
      </c>
      <c r="B143" s="82"/>
      <c r="C143" s="83" t="s">
        <v>77</v>
      </c>
      <c r="D143" s="83"/>
      <c r="E143" s="83"/>
      <c r="F143" s="83"/>
      <c r="G143" s="83"/>
      <c r="H143" s="83"/>
      <c r="I143" s="83"/>
      <c r="J143" s="82"/>
    </row>
    <row r="144" spans="1:17" ht="11.4" thickTop="1" thickBot="1" x14ac:dyDescent="0.3">
      <c r="A144" s="26" t="s">
        <v>82</v>
      </c>
      <c r="B144" s="85"/>
      <c r="C144" s="88"/>
      <c r="D144" s="88"/>
      <c r="E144" s="88"/>
      <c r="F144" s="89" t="s">
        <v>117</v>
      </c>
      <c r="G144" s="97">
        <v>9</v>
      </c>
      <c r="H144" s="98"/>
      <c r="I144" s="93"/>
      <c r="J144" s="91">
        <f>IF(AND(G144= "",H144= ""), 0, ROUND(ROUND(I144, 2) * ROUND(IF(H144="",G144,H144),  3), 2))</f>
        <v>0</v>
      </c>
      <c r="M144" s="87">
        <v>0.2</v>
      </c>
      <c r="Q144" s="26">
        <v>11966</v>
      </c>
    </row>
    <row r="145" spans="1:17" ht="10.8" thickTop="1" x14ac:dyDescent="0.25">
      <c r="A145" s="26">
        <v>9</v>
      </c>
      <c r="B145" s="85" t="s">
        <v>118</v>
      </c>
      <c r="C145" s="84" t="s">
        <v>119</v>
      </c>
      <c r="D145" s="84"/>
      <c r="E145" s="84"/>
      <c r="F145" s="84"/>
      <c r="G145" s="84"/>
      <c r="H145" s="84"/>
      <c r="I145" s="84"/>
      <c r="J145" s="96"/>
    </row>
    <row r="146" spans="1:17" ht="15" hidden="1" customHeight="1" x14ac:dyDescent="0.25">
      <c r="A146" s="26" t="s">
        <v>75</v>
      </c>
    </row>
    <row r="147" spans="1:17" ht="15" hidden="1" customHeight="1" x14ac:dyDescent="0.25">
      <c r="A147" s="26" t="s">
        <v>78</v>
      </c>
      <c r="C147" s="26" t="s">
        <v>120</v>
      </c>
    </row>
    <row r="148" spans="1:17" ht="15" hidden="1" customHeight="1" x14ac:dyDescent="0.25">
      <c r="A148" s="26" t="s">
        <v>113</v>
      </c>
    </row>
    <row r="149" spans="1:17" ht="10.8" thickBot="1" x14ac:dyDescent="0.3">
      <c r="A149" s="26" t="s">
        <v>76</v>
      </c>
      <c r="B149" s="82"/>
      <c r="C149" s="83" t="s">
        <v>77</v>
      </c>
      <c r="D149" s="83"/>
      <c r="E149" s="83"/>
      <c r="F149" s="83"/>
      <c r="G149" s="83"/>
      <c r="H149" s="83"/>
      <c r="I149" s="83"/>
      <c r="J149" s="82"/>
    </row>
    <row r="150" spans="1:17" ht="11.4" thickTop="1" thickBot="1" x14ac:dyDescent="0.3">
      <c r="A150" s="26" t="s">
        <v>82</v>
      </c>
      <c r="B150" s="85"/>
      <c r="C150" s="88"/>
      <c r="D150" s="88"/>
      <c r="E150" s="88"/>
      <c r="F150" s="89" t="s">
        <v>36</v>
      </c>
      <c r="G150" s="94">
        <v>2</v>
      </c>
      <c r="H150" s="95"/>
      <c r="I150" s="93"/>
      <c r="J150" s="91">
        <f>IF(AND(G150= "",H150= ""), 0, ROUND(ROUND(I150, 2) * ROUND(IF(H150="",G150,H150),  0), 2))</f>
        <v>0</v>
      </c>
      <c r="M150" s="87">
        <v>0.2</v>
      </c>
      <c r="Q150" s="26">
        <v>11966</v>
      </c>
    </row>
    <row r="151" spans="1:17" ht="15" hidden="1" customHeight="1" thickTop="1" x14ac:dyDescent="0.25">
      <c r="A151" s="26" t="s">
        <v>64</v>
      </c>
    </row>
    <row r="152" spans="1:17" ht="16.2" thickTop="1" x14ac:dyDescent="0.25">
      <c r="A152" s="26">
        <v>3</v>
      </c>
      <c r="B152" s="77" t="s">
        <v>121</v>
      </c>
      <c r="C152" s="74" t="s">
        <v>122</v>
      </c>
      <c r="D152" s="74"/>
      <c r="E152" s="74"/>
      <c r="F152" s="73"/>
      <c r="G152" s="73"/>
      <c r="H152" s="73"/>
      <c r="I152" s="73"/>
      <c r="J152" s="78"/>
    </row>
    <row r="153" spans="1:17" ht="10.199999999999999" x14ac:dyDescent="0.25">
      <c r="A153" s="26" t="s">
        <v>107</v>
      </c>
      <c r="B153" s="82"/>
      <c r="C153" s="83" t="s">
        <v>77</v>
      </c>
      <c r="D153" s="83"/>
      <c r="E153" s="83"/>
      <c r="F153" s="83"/>
      <c r="G153" s="83"/>
      <c r="H153" s="83"/>
      <c r="I153" s="83"/>
      <c r="J153" s="82"/>
    </row>
    <row r="154" spans="1:17" ht="10.8" thickBot="1" x14ac:dyDescent="0.3">
      <c r="A154" s="26">
        <v>9</v>
      </c>
      <c r="B154" s="85" t="s">
        <v>123</v>
      </c>
      <c r="C154" s="84" t="s">
        <v>124</v>
      </c>
      <c r="D154" s="84"/>
      <c r="E154" s="84"/>
      <c r="F154" s="84"/>
      <c r="G154" s="84"/>
      <c r="H154" s="84"/>
      <c r="I154" s="84"/>
      <c r="J154" s="86"/>
    </row>
    <row r="155" spans="1:17" ht="15" hidden="1" customHeight="1" x14ac:dyDescent="0.25">
      <c r="A155" s="26" t="s">
        <v>75</v>
      </c>
    </row>
    <row r="156" spans="1:17" ht="15" hidden="1" customHeight="1" x14ac:dyDescent="0.25">
      <c r="A156" s="26" t="s">
        <v>125</v>
      </c>
    </row>
    <row r="157" spans="1:17" ht="11.4" thickTop="1" thickBot="1" x14ac:dyDescent="0.3">
      <c r="A157" s="26" t="s">
        <v>82</v>
      </c>
      <c r="B157" s="85"/>
      <c r="C157" s="88"/>
      <c r="D157" s="88"/>
      <c r="E157" s="88"/>
      <c r="F157" s="89" t="s">
        <v>126</v>
      </c>
      <c r="G157" s="94">
        <v>1</v>
      </c>
      <c r="H157" s="95"/>
      <c r="I157" s="93"/>
      <c r="J157" s="91">
        <f>IF(AND(G157= "",H157= ""), 0, ROUND(ROUND(I157, 2) * ROUND(IF(H157="",G157,H157),  0), 2))</f>
        <v>0</v>
      </c>
      <c r="M157" s="87">
        <v>0.2</v>
      </c>
      <c r="Q157" s="26">
        <v>12081</v>
      </c>
    </row>
    <row r="158" spans="1:17" ht="10.8" thickTop="1" x14ac:dyDescent="0.25">
      <c r="A158" s="26">
        <v>9</v>
      </c>
      <c r="B158" s="85" t="s">
        <v>127</v>
      </c>
      <c r="C158" s="84" t="s">
        <v>128</v>
      </c>
      <c r="D158" s="84"/>
      <c r="E158" s="84"/>
      <c r="F158" s="84"/>
      <c r="G158" s="84"/>
      <c r="H158" s="84"/>
      <c r="I158" s="84"/>
      <c r="J158" s="96"/>
    </row>
    <row r="159" spans="1:17" ht="10.8" thickBot="1" x14ac:dyDescent="0.3">
      <c r="A159" s="26" t="s">
        <v>76</v>
      </c>
      <c r="B159" s="82"/>
      <c r="C159" s="83" t="s">
        <v>77</v>
      </c>
      <c r="D159" s="83"/>
      <c r="E159" s="83"/>
      <c r="F159" s="83"/>
      <c r="G159" s="83"/>
      <c r="H159" s="83"/>
      <c r="I159" s="83"/>
      <c r="J159" s="82"/>
    </row>
    <row r="160" spans="1:17" ht="15" hidden="1" customHeight="1" x14ac:dyDescent="0.25">
      <c r="A160" s="26" t="s">
        <v>75</v>
      </c>
    </row>
    <row r="161" spans="1:17" ht="15" hidden="1" customHeight="1" x14ac:dyDescent="0.25">
      <c r="A161" s="26" t="s">
        <v>75</v>
      </c>
    </row>
    <row r="162" spans="1:17" ht="15" hidden="1" customHeight="1" x14ac:dyDescent="0.25">
      <c r="A162" s="26" t="s">
        <v>125</v>
      </c>
    </row>
    <row r="163" spans="1:17" ht="11.4" thickTop="1" thickBot="1" x14ac:dyDescent="0.3">
      <c r="A163" s="26" t="s">
        <v>82</v>
      </c>
      <c r="B163" s="85"/>
      <c r="C163" s="88"/>
      <c r="D163" s="88"/>
      <c r="E163" s="88"/>
      <c r="F163" s="89" t="s">
        <v>126</v>
      </c>
      <c r="G163" s="94">
        <v>1</v>
      </c>
      <c r="H163" s="95"/>
      <c r="I163" s="93"/>
      <c r="J163" s="91">
        <f>IF(AND(G163= "",H163= ""), 0, ROUND(ROUND(I163, 2) * ROUND(IF(H163="",G163,H163),  0), 2))</f>
        <v>0</v>
      </c>
      <c r="M163" s="87">
        <v>0.2</v>
      </c>
      <c r="Q163" s="26">
        <v>12081</v>
      </c>
    </row>
    <row r="164" spans="1:17" ht="15" hidden="1" customHeight="1" thickTop="1" x14ac:dyDescent="0.25">
      <c r="A164" s="26" t="s">
        <v>64</v>
      </c>
    </row>
    <row r="165" spans="1:17" ht="16.2" thickTop="1" x14ac:dyDescent="0.25">
      <c r="A165" s="26">
        <v>3</v>
      </c>
      <c r="B165" s="77" t="s">
        <v>129</v>
      </c>
      <c r="C165" s="74" t="s">
        <v>130</v>
      </c>
      <c r="D165" s="74"/>
      <c r="E165" s="74"/>
      <c r="F165" s="73"/>
      <c r="G165" s="73"/>
      <c r="H165" s="73"/>
      <c r="I165" s="73"/>
      <c r="J165" s="78"/>
    </row>
    <row r="166" spans="1:17" ht="10.199999999999999" x14ac:dyDescent="0.25">
      <c r="A166" s="26" t="s">
        <v>107</v>
      </c>
      <c r="B166" s="82"/>
      <c r="C166" s="83" t="s">
        <v>77</v>
      </c>
      <c r="D166" s="83"/>
      <c r="E166" s="83"/>
      <c r="F166" s="83"/>
      <c r="G166" s="83"/>
      <c r="H166" s="83"/>
      <c r="I166" s="83"/>
      <c r="J166" s="82"/>
    </row>
    <row r="167" spans="1:17" ht="10.199999999999999" x14ac:dyDescent="0.25">
      <c r="A167" s="26">
        <v>9</v>
      </c>
      <c r="B167" s="85" t="s">
        <v>131</v>
      </c>
      <c r="C167" s="84" t="s">
        <v>132</v>
      </c>
      <c r="D167" s="84"/>
      <c r="E167" s="84"/>
      <c r="F167" s="84"/>
      <c r="G167" s="84"/>
      <c r="H167" s="84"/>
      <c r="I167" s="84"/>
      <c r="J167" s="86"/>
    </row>
    <row r="168" spans="1:17" ht="15" hidden="1" customHeight="1" x14ac:dyDescent="0.25">
      <c r="A168" s="26" t="s">
        <v>133</v>
      </c>
      <c r="C168" s="26" t="s">
        <v>134</v>
      </c>
    </row>
    <row r="169" spans="1:17" ht="15" hidden="1" customHeight="1" x14ac:dyDescent="0.25">
      <c r="A169" s="26" t="s">
        <v>75</v>
      </c>
    </row>
    <row r="170" spans="1:17" ht="15" hidden="1" customHeight="1" x14ac:dyDescent="0.25">
      <c r="A170" s="26" t="s">
        <v>75</v>
      </c>
    </row>
    <row r="171" spans="1:17" ht="10.199999999999999" x14ac:dyDescent="0.25">
      <c r="A171" s="26" t="s">
        <v>76</v>
      </c>
      <c r="B171" s="82"/>
      <c r="C171" s="83" t="s">
        <v>77</v>
      </c>
      <c r="D171" s="83"/>
      <c r="E171" s="83"/>
      <c r="F171" s="83"/>
      <c r="G171" s="83"/>
      <c r="H171" s="83"/>
      <c r="I171" s="83"/>
      <c r="J171" s="82"/>
    </row>
    <row r="172" spans="1:17" ht="15" hidden="1" customHeight="1" x14ac:dyDescent="0.25">
      <c r="A172" s="26" t="s">
        <v>78</v>
      </c>
      <c r="C172" s="26" t="s">
        <v>135</v>
      </c>
    </row>
    <row r="173" spans="1:17" ht="15" hidden="1" customHeight="1" x14ac:dyDescent="0.25">
      <c r="A173" s="26" t="s">
        <v>125</v>
      </c>
    </row>
    <row r="174" spans="1:17" ht="10.8" thickBot="1" x14ac:dyDescent="0.3">
      <c r="A174" s="26" t="s">
        <v>76</v>
      </c>
      <c r="B174" s="82"/>
      <c r="C174" s="83" t="s">
        <v>77</v>
      </c>
      <c r="D174" s="83"/>
      <c r="E174" s="83"/>
      <c r="F174" s="83"/>
      <c r="G174" s="83"/>
      <c r="H174" s="83"/>
      <c r="I174" s="83"/>
      <c r="J174" s="82"/>
    </row>
    <row r="175" spans="1:17" ht="15" hidden="1" customHeight="1" x14ac:dyDescent="0.25">
      <c r="A175" s="26" t="s">
        <v>133</v>
      </c>
      <c r="C175" s="26" t="s">
        <v>134</v>
      </c>
    </row>
    <row r="176" spans="1:17" ht="11.4" thickTop="1" thickBot="1" x14ac:dyDescent="0.3">
      <c r="A176" s="26" t="s">
        <v>82</v>
      </c>
      <c r="B176" s="85"/>
      <c r="C176" s="88"/>
      <c r="D176" s="88"/>
      <c r="E176" s="88"/>
      <c r="F176" s="89" t="s">
        <v>35</v>
      </c>
      <c r="G176" s="90">
        <v>10.64</v>
      </c>
      <c r="H176" s="92"/>
      <c r="I176" s="93"/>
      <c r="J176" s="91">
        <f>IF(AND(G176= "",H176= ""), 0, ROUND(ROUND(I176, 2) * ROUND(IF(H176="",G176,H176),  2), 2))</f>
        <v>0</v>
      </c>
      <c r="M176" s="87">
        <v>0.2</v>
      </c>
      <c r="Q176" s="26">
        <v>12081</v>
      </c>
    </row>
    <row r="177" spans="1:17" ht="11.4" thickTop="1" thickBot="1" x14ac:dyDescent="0.3">
      <c r="A177" s="26">
        <v>9</v>
      </c>
      <c r="B177" s="85" t="s">
        <v>136</v>
      </c>
      <c r="C177" s="84" t="s">
        <v>137</v>
      </c>
      <c r="D177" s="84"/>
      <c r="E177" s="84"/>
      <c r="F177" s="84"/>
      <c r="G177" s="84"/>
      <c r="H177" s="84"/>
      <c r="I177" s="84"/>
      <c r="J177" s="96"/>
    </row>
    <row r="178" spans="1:17" ht="15" hidden="1" customHeight="1" x14ac:dyDescent="0.25">
      <c r="A178" s="26" t="s">
        <v>75</v>
      </c>
    </row>
    <row r="179" spans="1:17" ht="15" hidden="1" customHeight="1" x14ac:dyDescent="0.25">
      <c r="A179" s="26" t="s">
        <v>75</v>
      </c>
    </row>
    <row r="180" spans="1:17" ht="15" hidden="1" customHeight="1" x14ac:dyDescent="0.25">
      <c r="A180" s="26" t="s">
        <v>78</v>
      </c>
      <c r="C180" s="26" t="s">
        <v>138</v>
      </c>
    </row>
    <row r="181" spans="1:17" ht="15" hidden="1" customHeight="1" x14ac:dyDescent="0.25">
      <c r="A181" s="26" t="s">
        <v>125</v>
      </c>
    </row>
    <row r="182" spans="1:17" ht="11.4" thickTop="1" thickBot="1" x14ac:dyDescent="0.3">
      <c r="A182" s="26" t="s">
        <v>82</v>
      </c>
      <c r="B182" s="85"/>
      <c r="C182" s="88"/>
      <c r="D182" s="88"/>
      <c r="E182" s="88"/>
      <c r="F182" s="89" t="s">
        <v>83</v>
      </c>
      <c r="G182" s="90">
        <v>7</v>
      </c>
      <c r="H182" s="92"/>
      <c r="I182" s="93"/>
      <c r="J182" s="91">
        <f>IF(AND(G182= "",H182= ""), 0, ROUND(ROUND(I182, 2) * ROUND(IF(H182="",G182,H182),  2), 2))</f>
        <v>0</v>
      </c>
      <c r="M182" s="87">
        <v>0.2</v>
      </c>
      <c r="Q182" s="26">
        <v>12081</v>
      </c>
    </row>
    <row r="183" spans="1:17" ht="15" hidden="1" customHeight="1" thickTop="1" x14ac:dyDescent="0.25">
      <c r="A183" s="26" t="s">
        <v>64</v>
      </c>
    </row>
    <row r="184" spans="1:17" ht="16.2" thickTop="1" x14ac:dyDescent="0.25">
      <c r="A184" s="26">
        <v>3</v>
      </c>
      <c r="B184" s="77" t="s">
        <v>139</v>
      </c>
      <c r="C184" s="74" t="s">
        <v>140</v>
      </c>
      <c r="D184" s="74"/>
      <c r="E184" s="74"/>
      <c r="F184" s="73"/>
      <c r="G184" s="73"/>
      <c r="H184" s="73"/>
      <c r="I184" s="73"/>
      <c r="J184" s="78"/>
    </row>
    <row r="185" spans="1:17" ht="10.199999999999999" x14ac:dyDescent="0.25">
      <c r="A185" s="26" t="s">
        <v>107</v>
      </c>
      <c r="B185" s="82"/>
      <c r="C185" s="83" t="s">
        <v>77</v>
      </c>
      <c r="D185" s="83"/>
      <c r="E185" s="83"/>
      <c r="F185" s="83"/>
      <c r="G185" s="83"/>
      <c r="H185" s="83"/>
      <c r="I185" s="83"/>
      <c r="J185" s="82"/>
    </row>
    <row r="186" spans="1:17" ht="10.199999999999999" x14ac:dyDescent="0.25">
      <c r="A186" s="26">
        <v>9</v>
      </c>
      <c r="B186" s="85" t="s">
        <v>141</v>
      </c>
      <c r="C186" s="84" t="s">
        <v>142</v>
      </c>
      <c r="D186" s="84"/>
      <c r="E186" s="84"/>
      <c r="F186" s="84"/>
      <c r="G186" s="84"/>
      <c r="H186" s="84"/>
      <c r="I186" s="84"/>
      <c r="J186" s="86"/>
    </row>
    <row r="187" spans="1:17" ht="15" hidden="1" customHeight="1" x14ac:dyDescent="0.25">
      <c r="A187" s="26" t="s">
        <v>75</v>
      </c>
    </row>
    <row r="188" spans="1:17" ht="15" hidden="1" customHeight="1" x14ac:dyDescent="0.25">
      <c r="A188" s="26" t="s">
        <v>75</v>
      </c>
    </row>
    <row r="189" spans="1:17" ht="15" hidden="1" customHeight="1" x14ac:dyDescent="0.25">
      <c r="A189" s="26" t="s">
        <v>75</v>
      </c>
    </row>
    <row r="190" spans="1:17" ht="15" hidden="1" customHeight="1" x14ac:dyDescent="0.25">
      <c r="A190" s="26" t="s">
        <v>75</v>
      </c>
    </row>
    <row r="191" spans="1:17" ht="15" hidden="1" customHeight="1" x14ac:dyDescent="0.25">
      <c r="A191" s="26" t="s">
        <v>75</v>
      </c>
    </row>
    <row r="192" spans="1:17" ht="10.8" thickBot="1" x14ac:dyDescent="0.3">
      <c r="A192" s="26" t="s">
        <v>76</v>
      </c>
      <c r="B192" s="82"/>
      <c r="C192" s="83" t="s">
        <v>77</v>
      </c>
      <c r="D192" s="83"/>
      <c r="E192" s="83"/>
      <c r="F192" s="83"/>
      <c r="G192" s="83"/>
      <c r="H192" s="83"/>
      <c r="I192" s="83"/>
      <c r="J192" s="82"/>
    </row>
    <row r="193" spans="1:17" ht="15" hidden="1" customHeight="1" x14ac:dyDescent="0.25">
      <c r="A193" s="26" t="s">
        <v>78</v>
      </c>
      <c r="C193" s="26" t="s">
        <v>143</v>
      </c>
    </row>
    <row r="194" spans="1:17" ht="15" hidden="1" customHeight="1" x14ac:dyDescent="0.25">
      <c r="A194" s="26" t="s">
        <v>144</v>
      </c>
    </row>
    <row r="195" spans="1:17" ht="15" hidden="1" customHeight="1" x14ac:dyDescent="0.25">
      <c r="A195" s="26" t="s">
        <v>75</v>
      </c>
    </row>
    <row r="196" spans="1:17" ht="11.4" thickTop="1" thickBot="1" x14ac:dyDescent="0.3">
      <c r="A196" s="26" t="s">
        <v>82</v>
      </c>
      <c r="B196" s="85"/>
      <c r="C196" s="88"/>
      <c r="D196" s="88"/>
      <c r="E196" s="88"/>
      <c r="F196" s="89" t="s">
        <v>83</v>
      </c>
      <c r="G196" s="90">
        <v>15</v>
      </c>
      <c r="H196" s="92"/>
      <c r="I196" s="93"/>
      <c r="J196" s="91">
        <f>IF(AND(G196= "",H196= ""), 0, ROUND(ROUND(I196, 2) * ROUND(IF(H196="",G196,H196),  2), 2))</f>
        <v>0</v>
      </c>
      <c r="M196" s="87">
        <v>0.2</v>
      </c>
      <c r="Q196" s="26">
        <v>11493</v>
      </c>
    </row>
    <row r="197" spans="1:17" ht="10.8" thickTop="1" x14ac:dyDescent="0.25">
      <c r="A197" s="26">
        <v>9</v>
      </c>
      <c r="B197" s="85" t="s">
        <v>145</v>
      </c>
      <c r="C197" s="84" t="s">
        <v>146</v>
      </c>
      <c r="D197" s="84"/>
      <c r="E197" s="84"/>
      <c r="F197" s="84"/>
      <c r="G197" s="84"/>
      <c r="H197" s="84"/>
      <c r="I197" s="84"/>
      <c r="J197" s="96"/>
    </row>
    <row r="198" spans="1:17" ht="15" hidden="1" customHeight="1" x14ac:dyDescent="0.25">
      <c r="A198" s="26" t="s">
        <v>75</v>
      </c>
    </row>
    <row r="199" spans="1:17" ht="15" hidden="1" customHeight="1" x14ac:dyDescent="0.25">
      <c r="A199" s="26" t="s">
        <v>75</v>
      </c>
    </row>
    <row r="200" spans="1:17" ht="15" hidden="1" customHeight="1" x14ac:dyDescent="0.25">
      <c r="A200" s="26" t="s">
        <v>75</v>
      </c>
    </row>
    <row r="201" spans="1:17" ht="15" hidden="1" customHeight="1" x14ac:dyDescent="0.25">
      <c r="A201" s="26" t="s">
        <v>75</v>
      </c>
    </row>
    <row r="202" spans="1:17" ht="15" hidden="1" customHeight="1" x14ac:dyDescent="0.25">
      <c r="A202" s="26" t="s">
        <v>75</v>
      </c>
    </row>
    <row r="203" spans="1:17" ht="10.8" thickBot="1" x14ac:dyDescent="0.3">
      <c r="A203" s="26" t="s">
        <v>76</v>
      </c>
      <c r="B203" s="82"/>
      <c r="C203" s="83" t="s">
        <v>77</v>
      </c>
      <c r="D203" s="83"/>
      <c r="E203" s="83"/>
      <c r="F203" s="83"/>
      <c r="G203" s="83"/>
      <c r="H203" s="83"/>
      <c r="I203" s="83"/>
      <c r="J203" s="82"/>
    </row>
    <row r="204" spans="1:17" ht="15" hidden="1" customHeight="1" x14ac:dyDescent="0.25">
      <c r="A204" s="26" t="s">
        <v>78</v>
      </c>
      <c r="C204" s="26" t="s">
        <v>147</v>
      </c>
    </row>
    <row r="205" spans="1:17" ht="15" hidden="1" customHeight="1" x14ac:dyDescent="0.25">
      <c r="A205" s="26" t="s">
        <v>125</v>
      </c>
    </row>
    <row r="206" spans="1:17" ht="11.4" thickTop="1" thickBot="1" x14ac:dyDescent="0.3">
      <c r="A206" s="26" t="s">
        <v>82</v>
      </c>
      <c r="B206" s="85"/>
      <c r="C206" s="88"/>
      <c r="D206" s="88"/>
      <c r="E206" s="88"/>
      <c r="F206" s="89" t="s">
        <v>83</v>
      </c>
      <c r="G206" s="90">
        <v>5</v>
      </c>
      <c r="H206" s="92"/>
      <c r="I206" s="93"/>
      <c r="J206" s="91">
        <f>IF(AND(G206= "",H206= ""), 0, ROUND(ROUND(I206, 2) * ROUND(IF(H206="",G206,H206),  2), 2))</f>
        <v>0</v>
      </c>
      <c r="M206" s="87">
        <v>0.2</v>
      </c>
      <c r="Q206" s="26">
        <v>12081</v>
      </c>
    </row>
    <row r="207" spans="1:17" ht="15" hidden="1" customHeight="1" thickTop="1" x14ac:dyDescent="0.25">
      <c r="A207" s="26" t="s">
        <v>64</v>
      </c>
    </row>
    <row r="208" spans="1:17" ht="31.8" customHeight="1" thickTop="1" thickBot="1" x14ac:dyDescent="0.3">
      <c r="C208" s="99" t="s">
        <v>148</v>
      </c>
      <c r="D208" s="99"/>
      <c r="E208" s="99"/>
      <c r="F208" s="99"/>
      <c r="G208" s="99"/>
      <c r="H208" s="99"/>
      <c r="I208" s="99"/>
      <c r="J208" s="99"/>
    </row>
    <row r="209" spans="1:10" ht="12" x14ac:dyDescent="0.25">
      <c r="C209" s="105" t="s">
        <v>149</v>
      </c>
      <c r="D209" s="106"/>
      <c r="E209" s="106"/>
      <c r="F209" s="107"/>
      <c r="G209" s="107"/>
      <c r="H209" s="107"/>
      <c r="I209" s="107"/>
      <c r="J209" s="108"/>
    </row>
    <row r="210" spans="1:10" ht="15" customHeight="1" x14ac:dyDescent="0.25">
      <c r="C210" s="103"/>
      <c r="D210" s="100"/>
      <c r="E210" s="100"/>
      <c r="F210" s="100"/>
      <c r="G210" s="100"/>
      <c r="H210" s="100"/>
      <c r="I210" s="100"/>
      <c r="J210" s="109"/>
    </row>
    <row r="211" spans="1:10" ht="15" customHeight="1" x14ac:dyDescent="0.25">
      <c r="A211" s="26" t="s">
        <v>150</v>
      </c>
      <c r="C211" s="104" t="s">
        <v>151</v>
      </c>
      <c r="D211" s="70"/>
      <c r="E211" s="70"/>
      <c r="F211" s="101">
        <f>SUMIF(K5:K208, IF(K4="","",K4), J5:J208)</f>
        <v>0</v>
      </c>
      <c r="G211" s="102"/>
      <c r="H211" s="102"/>
      <c r="I211" s="102"/>
      <c r="J211" s="110"/>
    </row>
    <row r="212" spans="1:10" ht="15" customHeight="1" x14ac:dyDescent="0.25">
      <c r="A212" s="26" t="s">
        <v>152</v>
      </c>
      <c r="C212" s="104" t="s">
        <v>153</v>
      </c>
      <c r="D212" s="70"/>
      <c r="E212" s="70"/>
      <c r="F212" s="101">
        <f>ROUND(SUMIF(K5:K208, IF(K4="","",K4), J5:J208) * 0.2, 2)</f>
        <v>0</v>
      </c>
      <c r="G212" s="102"/>
      <c r="H212" s="102"/>
      <c r="I212" s="102"/>
      <c r="J212" s="110"/>
    </row>
    <row r="213" spans="1:10" ht="15" customHeight="1" thickBot="1" x14ac:dyDescent="0.3">
      <c r="C213" s="111" t="s">
        <v>154</v>
      </c>
      <c r="D213" s="112"/>
      <c r="E213" s="112"/>
      <c r="F213" s="113">
        <f>SUM(F211:F212)</f>
        <v>0</v>
      </c>
      <c r="G213" s="114"/>
      <c r="H213" s="114"/>
      <c r="I213" s="114"/>
      <c r="J213" s="115"/>
    </row>
    <row r="214" spans="1:10" ht="11.4" x14ac:dyDescent="0.25">
      <c r="C214" s="116"/>
      <c r="D214" s="116"/>
      <c r="E214" s="116"/>
      <c r="F214" s="116"/>
      <c r="G214" s="116"/>
      <c r="H214" s="116"/>
      <c r="I214" s="116"/>
      <c r="J214" s="116"/>
    </row>
    <row r="215" spans="1:10" ht="15" customHeight="1" x14ac:dyDescent="0.25">
      <c r="C215" s="117"/>
      <c r="D215" s="117"/>
      <c r="E215" s="117"/>
      <c r="F215" s="117"/>
      <c r="G215" s="117"/>
      <c r="H215" s="117"/>
      <c r="I215" s="117"/>
      <c r="J215" s="117"/>
    </row>
    <row r="216" spans="1:10" ht="56.7" customHeight="1" x14ac:dyDescent="0.25">
      <c r="F216" s="118" t="s">
        <v>155</v>
      </c>
      <c r="G216" s="118"/>
      <c r="H216" s="118"/>
      <c r="I216" s="118"/>
      <c r="J216" s="118"/>
    </row>
    <row r="217" spans="1:10" ht="15" customHeight="1" thickBot="1" x14ac:dyDescent="0.3"/>
    <row r="218" spans="1:10" ht="85.05" customHeight="1" thickBot="1" x14ac:dyDescent="0.3">
      <c r="C218" s="119" t="s">
        <v>156</v>
      </c>
      <c r="D218" s="119"/>
      <c r="F218" s="119" t="s">
        <v>157</v>
      </c>
      <c r="G218" s="119"/>
      <c r="H218" s="119"/>
      <c r="I218" s="119"/>
      <c r="J218" s="119"/>
    </row>
  </sheetData>
  <sheetProtection algorithmName="SHA-512" hashValue="mt9/3rnJVEjpo1xabhcO8OQvUoX6twYuKQsgyojLWS8VpdxGKN8YQhCK/+2EA1/79ncfLUohHOOGlwb2pMYC8w==" saltValue="ZopApcCLWooDaQjSYcoEfg==" spinCount="100000" sheet="1" scenarios="1" selectLockedCells="1"/>
  <mergeCells count="81">
    <mergeCell ref="F216:J216"/>
    <mergeCell ref="C218:D218"/>
    <mergeCell ref="F218:J218"/>
    <mergeCell ref="C212:E212"/>
    <mergeCell ref="F212:J212"/>
    <mergeCell ref="C213:E213"/>
    <mergeCell ref="F213:J213"/>
    <mergeCell ref="C214:J214"/>
    <mergeCell ref="C215:J215"/>
    <mergeCell ref="C206:E206"/>
    <mergeCell ref="C208:J208"/>
    <mergeCell ref="C209:E209"/>
    <mergeCell ref="C210:J210"/>
    <mergeCell ref="C211:E211"/>
    <mergeCell ref="F211:J211"/>
    <mergeCell ref="C185:I185"/>
    <mergeCell ref="C186:I186"/>
    <mergeCell ref="C192:I192"/>
    <mergeCell ref="C196:E196"/>
    <mergeCell ref="C197:I197"/>
    <mergeCell ref="C203:I203"/>
    <mergeCell ref="C171:I171"/>
    <mergeCell ref="C174:I174"/>
    <mergeCell ref="C176:E176"/>
    <mergeCell ref="C177:I177"/>
    <mergeCell ref="C182:E182"/>
    <mergeCell ref="C184:E184"/>
    <mergeCell ref="C158:I158"/>
    <mergeCell ref="C159:I159"/>
    <mergeCell ref="C163:E163"/>
    <mergeCell ref="C165:E165"/>
    <mergeCell ref="C166:I166"/>
    <mergeCell ref="C167:I167"/>
    <mergeCell ref="C149:I149"/>
    <mergeCell ref="C150:E150"/>
    <mergeCell ref="C152:E152"/>
    <mergeCell ref="C153:I153"/>
    <mergeCell ref="C154:I154"/>
    <mergeCell ref="C157:E157"/>
    <mergeCell ref="C133:E133"/>
    <mergeCell ref="C134:I134"/>
    <mergeCell ref="C135:I135"/>
    <mergeCell ref="C143:I143"/>
    <mergeCell ref="C144:E144"/>
    <mergeCell ref="C145:I145"/>
    <mergeCell ref="C117:I117"/>
    <mergeCell ref="C119:I119"/>
    <mergeCell ref="C123:I123"/>
    <mergeCell ref="C124:I124"/>
    <mergeCell ref="C125:I125"/>
    <mergeCell ref="C132:I132"/>
    <mergeCell ref="C96:I96"/>
    <mergeCell ref="C97:E97"/>
    <mergeCell ref="C98:I98"/>
    <mergeCell ref="C111:I111"/>
    <mergeCell ref="C112:E112"/>
    <mergeCell ref="C115:E115"/>
    <mergeCell ref="C71:E71"/>
    <mergeCell ref="C73:E73"/>
    <mergeCell ref="C75:I75"/>
    <mergeCell ref="C86:I86"/>
    <mergeCell ref="C87:E87"/>
    <mergeCell ref="C88:I88"/>
    <mergeCell ref="C34:I34"/>
    <mergeCell ref="C44:E44"/>
    <mergeCell ref="C46:I46"/>
    <mergeCell ref="C55:I55"/>
    <mergeCell ref="C57:E57"/>
    <mergeCell ref="C58:I58"/>
    <mergeCell ref="C18:I18"/>
    <mergeCell ref="C20:I20"/>
    <mergeCell ref="C22:I22"/>
    <mergeCell ref="C29:I29"/>
    <mergeCell ref="C30:E30"/>
    <mergeCell ref="C32:E32"/>
    <mergeCell ref="C3:E3"/>
    <mergeCell ref="C4:E4"/>
    <mergeCell ref="C8:E8"/>
    <mergeCell ref="C10:E10"/>
    <mergeCell ref="C11:I11"/>
    <mergeCell ref="C14:I14"/>
  </mergeCells>
  <phoneticPr fontId="0" type="noConversion"/>
  <conditionalFormatting sqref="I1:I10 I12:I13 I15:I17 I19 I21 I23:I28 I30:I33 I35:I45 I47:I54 I56:I57 I59:I74 I76:I85 I87 I89:I95 I97 I99:I110 I112:I116 I118 I120:I122 I126:I131 I133 I136:I142 I144 I146:I148 I150:I152 I155:I157 I160:I165 I168:I170 I172:I173 I175:I176 I178:I184 I187:I191 I193:I196 I198:I202 I204:I207 I209 I217 I219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10 H12:H13 H15:H17 H19 H21 H23:H28 H30:H33 H35:H45 H47:H54 H56:H57 H59:H74 H76:H85 H87 H89:H95 H97 H99:H110 H112:H116 H118 H120:H122 H126:H131 H133 H136:H142 H144 H146:H148 H150:H152 H155:H157 H160:H165 H168:H170 H172:H173 H175:H176 H178:H184 H187:H191 H193:H196 H198:H202 H204:H207 H209 H217 H219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n°2 VRD-AMENAGEMENT DES ABORDS 
CONSULTATION - Edition du 13/03/2018</oddHeader>
    <oddFooter>&amp;LMr SAYETTAT PATRICE&amp;CEdition du 13/03/2018&amp;RPage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6640625" defaultRowHeight="13.2" x14ac:dyDescent="0.25"/>
  <cols>
    <col min="1" max="1" width="0.109375" customWidth="1"/>
    <col min="2" max="2" width="10.109375" style="8" customWidth="1"/>
    <col min="3" max="3" width="31.33203125" style="8" customWidth="1"/>
    <col min="4" max="4" width="2.33203125" customWidth="1"/>
    <col min="5" max="5" width="14.44140625" customWidth="1"/>
    <col min="6" max="6" width="12.88671875" customWidth="1"/>
    <col min="7" max="7" width="12.44140625" customWidth="1"/>
    <col min="8" max="8" width="14.5546875" customWidth="1"/>
    <col min="9" max="9" width="2.109375" customWidth="1"/>
  </cols>
  <sheetData>
    <row r="1" spans="2:9" ht="9.15" customHeight="1" x14ac:dyDescent="0.25">
      <c r="B1" s="55"/>
      <c r="C1" s="53"/>
      <c r="D1" s="33"/>
      <c r="E1" s="1"/>
      <c r="F1" s="1"/>
      <c r="G1" s="1"/>
      <c r="H1" s="1"/>
      <c r="I1" s="2"/>
    </row>
    <row r="2" spans="2:9" ht="9.15" customHeight="1" x14ac:dyDescent="0.25">
      <c r="B2" s="56"/>
      <c r="C2" s="54"/>
      <c r="D2" s="34"/>
      <c r="E2" s="57"/>
      <c r="F2" s="57"/>
      <c r="G2" s="57"/>
      <c r="H2" s="57"/>
      <c r="I2" s="4"/>
    </row>
    <row r="3" spans="2:9" ht="9.15" customHeight="1" x14ac:dyDescent="0.25">
      <c r="B3" s="56"/>
      <c r="C3" s="54"/>
      <c r="D3" s="34"/>
      <c r="E3" s="57"/>
      <c r="F3" s="57"/>
      <c r="G3" s="57"/>
      <c r="H3" s="57"/>
      <c r="I3" s="4"/>
    </row>
    <row r="4" spans="2:9" ht="9.15" customHeight="1" x14ac:dyDescent="0.25">
      <c r="B4" s="56"/>
      <c r="C4" s="54"/>
      <c r="D4" s="34"/>
      <c r="E4" s="57"/>
      <c r="F4" s="57"/>
      <c r="G4" s="57"/>
      <c r="H4" s="57"/>
      <c r="I4" s="4"/>
    </row>
    <row r="5" spans="2:9" ht="9.15" customHeight="1" x14ac:dyDescent="0.25">
      <c r="B5" s="56"/>
      <c r="C5" s="54"/>
      <c r="D5" s="34"/>
      <c r="E5" s="57"/>
      <c r="F5" s="57"/>
      <c r="G5" s="57"/>
      <c r="H5" s="57"/>
      <c r="I5" s="4"/>
    </row>
    <row r="6" spans="2:9" ht="9.15" customHeight="1" x14ac:dyDescent="0.25">
      <c r="B6" s="56"/>
      <c r="C6" s="54"/>
      <c r="D6" s="34"/>
      <c r="E6" s="57"/>
      <c r="F6" s="57"/>
      <c r="G6" s="57"/>
      <c r="H6" s="57"/>
      <c r="I6" s="4"/>
    </row>
    <row r="7" spans="2:9" ht="9.15" customHeight="1" x14ac:dyDescent="0.25">
      <c r="B7" s="56"/>
      <c r="C7" s="54"/>
      <c r="D7" s="34"/>
      <c r="E7" s="57"/>
      <c r="F7" s="57"/>
      <c r="G7" s="57"/>
      <c r="H7" s="57"/>
      <c r="I7" s="4"/>
    </row>
    <row r="8" spans="2:9" ht="9.15" customHeight="1" x14ac:dyDescent="0.25">
      <c r="B8" s="48"/>
      <c r="C8" s="52"/>
      <c r="D8" s="34"/>
      <c r="E8" s="57"/>
      <c r="F8" s="57"/>
      <c r="G8" s="57"/>
      <c r="H8" s="57"/>
      <c r="I8" s="4"/>
    </row>
    <row r="9" spans="2:9" ht="9.15" customHeight="1" x14ac:dyDescent="0.25">
      <c r="B9" s="48"/>
      <c r="C9" s="52"/>
      <c r="D9" s="34"/>
      <c r="E9" s="57"/>
      <c r="F9" s="57"/>
      <c r="G9" s="57"/>
      <c r="H9" s="57"/>
      <c r="I9" s="4"/>
    </row>
    <row r="10" spans="2:9" ht="9.15" customHeight="1" x14ac:dyDescent="0.25">
      <c r="B10" s="48"/>
      <c r="C10" s="52"/>
      <c r="D10" s="34"/>
      <c r="E10" s="57"/>
      <c r="F10" s="57"/>
      <c r="G10" s="57"/>
      <c r="H10" s="57"/>
      <c r="I10" s="4"/>
    </row>
    <row r="11" spans="2:9" ht="9.15" customHeight="1" x14ac:dyDescent="0.25">
      <c r="B11" s="48"/>
      <c r="C11" s="52"/>
      <c r="D11" s="35"/>
      <c r="E11" s="58" t="str">
        <f>IF(Paramètres!$C$5&lt;&gt;"", Paramètres!$C$5, "")</f>
        <v>Extension des vestiaires du foot
Stade Laurent Turc</v>
      </c>
      <c r="F11" s="59"/>
      <c r="G11" s="59"/>
      <c r="H11" s="59"/>
      <c r="I11" s="37"/>
    </row>
    <row r="12" spans="2:9" ht="9.15" customHeight="1" x14ac:dyDescent="0.25">
      <c r="B12" s="48"/>
      <c r="C12" s="52"/>
      <c r="D12" s="35"/>
      <c r="E12" s="59"/>
      <c r="F12" s="59"/>
      <c r="G12" s="59"/>
      <c r="H12" s="59"/>
      <c r="I12" s="37"/>
    </row>
    <row r="13" spans="2:9" ht="9.15" customHeight="1" x14ac:dyDescent="0.25">
      <c r="B13" s="48"/>
      <c r="C13" s="52"/>
      <c r="D13" s="35"/>
      <c r="E13" s="59"/>
      <c r="F13" s="59"/>
      <c r="G13" s="59"/>
      <c r="H13" s="59"/>
      <c r="I13" s="37"/>
    </row>
    <row r="14" spans="2:9" ht="9.15" customHeight="1" x14ac:dyDescent="0.25">
      <c r="B14" s="48"/>
      <c r="C14" s="52"/>
      <c r="D14" s="35"/>
      <c r="E14" s="59"/>
      <c r="F14" s="59"/>
      <c r="G14" s="59"/>
      <c r="H14" s="59"/>
      <c r="I14" s="37"/>
    </row>
    <row r="15" spans="2:9" ht="9.15" customHeight="1" x14ac:dyDescent="0.25">
      <c r="B15" s="48"/>
      <c r="C15" s="52"/>
      <c r="D15" s="35"/>
      <c r="E15" s="59"/>
      <c r="F15" s="59"/>
      <c r="G15" s="59"/>
      <c r="H15" s="59"/>
      <c r="I15" s="37"/>
    </row>
    <row r="16" spans="2:9" ht="9.15" customHeight="1" x14ac:dyDescent="0.25">
      <c r="B16" s="48"/>
      <c r="C16" s="52"/>
      <c r="D16" s="34"/>
      <c r="E16" s="59"/>
      <c r="F16" s="59"/>
      <c r="G16" s="59"/>
      <c r="H16" s="59"/>
      <c r="I16" s="38"/>
    </row>
    <row r="17" spans="2:12" ht="9.15" customHeight="1" x14ac:dyDescent="0.25">
      <c r="B17" s="48"/>
      <c r="C17" s="52"/>
      <c r="D17" s="34"/>
      <c r="E17" s="59"/>
      <c r="F17" s="59"/>
      <c r="G17" s="59"/>
      <c r="H17" s="59"/>
      <c r="I17" s="38"/>
    </row>
    <row r="18" spans="2:12" ht="9.15" customHeight="1" x14ac:dyDescent="0.25">
      <c r="B18" s="48"/>
      <c r="C18" s="52"/>
      <c r="D18" s="34"/>
      <c r="E18" s="59"/>
      <c r="F18" s="59"/>
      <c r="G18" s="59"/>
      <c r="H18" s="59"/>
      <c r="I18" s="38"/>
    </row>
    <row r="19" spans="2:12" ht="9.15" customHeight="1" x14ac:dyDescent="0.25">
      <c r="B19" s="48"/>
      <c r="C19" s="52"/>
      <c r="D19" s="34"/>
      <c r="E19" s="59"/>
      <c r="F19" s="59"/>
      <c r="G19" s="59"/>
      <c r="H19" s="59"/>
      <c r="I19" s="38"/>
    </row>
    <row r="20" spans="2:12" ht="9.15" customHeight="1" x14ac:dyDescent="0.25">
      <c r="B20" s="48"/>
      <c r="C20" s="52"/>
      <c r="D20" s="35"/>
      <c r="E20" s="58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59"/>
      <c r="G20" s="59"/>
      <c r="H20" s="59"/>
      <c r="I20" s="28"/>
    </row>
    <row r="21" spans="2:12" ht="9.15" customHeight="1" x14ac:dyDescent="0.35">
      <c r="B21" s="48"/>
      <c r="C21" s="52"/>
      <c r="D21" s="35"/>
      <c r="E21" s="59"/>
      <c r="F21" s="59"/>
      <c r="G21" s="59"/>
      <c r="H21" s="59"/>
      <c r="I21" s="29"/>
    </row>
    <row r="22" spans="2:12" ht="9.15" customHeight="1" x14ac:dyDescent="0.35">
      <c r="B22" s="48"/>
      <c r="C22" s="52"/>
      <c r="D22" s="35"/>
      <c r="E22" s="59"/>
      <c r="F22" s="59"/>
      <c r="G22" s="59"/>
      <c r="H22" s="59"/>
      <c r="I22" s="29"/>
    </row>
    <row r="23" spans="2:12" ht="9.15" customHeight="1" x14ac:dyDescent="0.25">
      <c r="B23" s="48"/>
      <c r="C23" s="52"/>
      <c r="D23" s="35"/>
      <c r="E23" s="59"/>
      <c r="F23" s="59"/>
      <c r="G23" s="59"/>
      <c r="H23" s="59"/>
      <c r="I23" s="28"/>
    </row>
    <row r="24" spans="2:12" ht="9.15" customHeight="1" x14ac:dyDescent="0.25">
      <c r="B24" s="48"/>
      <c r="C24" s="52"/>
      <c r="D24" s="35"/>
      <c r="E24" s="59"/>
      <c r="F24" s="59"/>
      <c r="G24" s="59"/>
      <c r="H24" s="59"/>
      <c r="I24" s="28"/>
    </row>
    <row r="25" spans="2:12" ht="9.15" customHeight="1" x14ac:dyDescent="0.25">
      <c r="B25" s="48"/>
      <c r="C25" s="52"/>
      <c r="D25" s="34"/>
      <c r="E25" s="59"/>
      <c r="F25" s="59"/>
      <c r="G25" s="59"/>
      <c r="H25" s="59"/>
      <c r="I25" s="38"/>
    </row>
    <row r="26" spans="2:12" ht="9.15" customHeight="1" x14ac:dyDescent="0.25">
      <c r="B26" s="48"/>
      <c r="C26" s="52"/>
      <c r="D26" s="34"/>
      <c r="E26" s="59"/>
      <c r="F26" s="59"/>
      <c r="G26" s="59"/>
      <c r="H26" s="59"/>
      <c r="I26" s="38"/>
    </row>
    <row r="27" spans="2:12" ht="9.15" customHeight="1" x14ac:dyDescent="0.25">
      <c r="B27" s="48"/>
      <c r="C27" s="52"/>
      <c r="D27" s="34"/>
      <c r="E27" s="59"/>
      <c r="F27" s="59"/>
      <c r="G27" s="59"/>
      <c r="H27" s="59"/>
      <c r="I27" s="38"/>
      <c r="J27" s="5"/>
      <c r="K27" s="5"/>
      <c r="L27" s="5"/>
    </row>
    <row r="28" spans="2:12" ht="9.15" customHeight="1" x14ac:dyDescent="0.25">
      <c r="B28" s="48"/>
      <c r="C28" s="52"/>
      <c r="D28" s="35"/>
      <c r="E28" s="50"/>
      <c r="F28" s="60"/>
      <c r="G28" s="60"/>
      <c r="H28" s="60"/>
      <c r="I28" s="30"/>
    </row>
    <row r="29" spans="2:12" ht="9.15" customHeight="1" x14ac:dyDescent="0.25">
      <c r="B29" s="48"/>
      <c r="C29" s="52"/>
      <c r="D29" s="35"/>
      <c r="E29" s="60"/>
      <c r="F29" s="60"/>
      <c r="G29" s="60"/>
      <c r="H29" s="60"/>
      <c r="I29" s="30"/>
    </row>
    <row r="30" spans="2:12" ht="9.15" customHeight="1" x14ac:dyDescent="0.25">
      <c r="B30" s="48"/>
      <c r="C30" s="52"/>
      <c r="D30" s="35"/>
      <c r="E30" s="60"/>
      <c r="F30" s="60"/>
      <c r="G30" s="60"/>
      <c r="H30" s="60"/>
      <c r="I30" s="30"/>
    </row>
    <row r="31" spans="2:12" ht="9.15" customHeight="1" x14ac:dyDescent="0.25">
      <c r="B31" s="48"/>
      <c r="C31" s="52"/>
      <c r="D31" s="35"/>
      <c r="E31" s="60"/>
      <c r="F31" s="60"/>
      <c r="G31" s="60"/>
      <c r="H31" s="60"/>
      <c r="I31" s="30"/>
    </row>
    <row r="32" spans="2:12" ht="9.15" customHeight="1" x14ac:dyDescent="0.25">
      <c r="B32" s="48"/>
      <c r="C32" s="52"/>
      <c r="D32" s="35"/>
      <c r="E32" s="60"/>
      <c r="F32" s="60"/>
      <c r="G32" s="60"/>
      <c r="H32" s="60"/>
      <c r="I32" s="30"/>
    </row>
    <row r="33" spans="2:9" ht="9.15" customHeight="1" x14ac:dyDescent="0.25">
      <c r="B33" s="48"/>
      <c r="C33" s="52"/>
      <c r="D33" s="35"/>
      <c r="E33" s="60"/>
      <c r="F33" s="60"/>
      <c r="G33" s="60"/>
      <c r="H33" s="60"/>
      <c r="I33" s="30"/>
    </row>
    <row r="34" spans="2:9" ht="9.15" customHeight="1" x14ac:dyDescent="0.25">
      <c r="B34" s="48"/>
      <c r="C34" s="52"/>
      <c r="D34" s="35"/>
      <c r="E34" s="60"/>
      <c r="F34" s="60"/>
      <c r="G34" s="60"/>
      <c r="H34" s="60"/>
      <c r="I34" s="30"/>
    </row>
    <row r="35" spans="2:9" ht="9.15" customHeight="1" x14ac:dyDescent="0.25">
      <c r="B35" s="48"/>
      <c r="C35" s="52"/>
      <c r="D35" s="35"/>
      <c r="E35" s="60"/>
      <c r="F35" s="60"/>
      <c r="G35" s="60"/>
      <c r="H35" s="60"/>
      <c r="I35" s="30"/>
    </row>
    <row r="36" spans="2:9" ht="9.15" customHeight="1" x14ac:dyDescent="0.25">
      <c r="B36" s="48"/>
      <c r="C36" s="52"/>
      <c r="D36" s="35"/>
      <c r="E36" s="60"/>
      <c r="F36" s="60"/>
      <c r="G36" s="60"/>
      <c r="H36" s="60"/>
      <c r="I36" s="30"/>
    </row>
    <row r="37" spans="2:9" ht="9.15" customHeight="1" x14ac:dyDescent="0.25">
      <c r="B37" s="48"/>
      <c r="C37" s="52"/>
      <c r="D37" s="35"/>
      <c r="E37" s="60"/>
      <c r="F37" s="60"/>
      <c r="G37" s="60"/>
      <c r="H37" s="60"/>
      <c r="I37" s="30"/>
    </row>
    <row r="38" spans="2:9" ht="9.15" customHeight="1" x14ac:dyDescent="0.25">
      <c r="B38" s="48"/>
      <c r="C38" s="52"/>
      <c r="D38" s="35"/>
      <c r="E38" s="60"/>
      <c r="F38" s="60"/>
      <c r="G38" s="60"/>
      <c r="H38" s="60"/>
      <c r="I38" s="30"/>
    </row>
    <row r="39" spans="2:9" ht="9.15" customHeight="1" x14ac:dyDescent="0.25">
      <c r="B39" s="48"/>
      <c r="C39" s="52"/>
      <c r="D39" s="35"/>
      <c r="E39" s="60"/>
      <c r="F39" s="60"/>
      <c r="G39" s="60"/>
      <c r="H39" s="60"/>
      <c r="I39" s="30"/>
    </row>
    <row r="40" spans="2:9" ht="9.15" customHeight="1" x14ac:dyDescent="0.25">
      <c r="B40" s="48"/>
      <c r="C40" s="52"/>
      <c r="D40" s="35"/>
      <c r="E40" s="60"/>
      <c r="F40" s="60"/>
      <c r="G40" s="60"/>
      <c r="H40" s="60"/>
      <c r="I40" s="30"/>
    </row>
    <row r="41" spans="2:9" ht="9.15" customHeight="1" x14ac:dyDescent="0.25">
      <c r="B41" s="48"/>
      <c r="C41" s="52"/>
      <c r="D41" s="35"/>
      <c r="E41" s="60"/>
      <c r="F41" s="60"/>
      <c r="G41" s="60"/>
      <c r="H41" s="60"/>
      <c r="I41" s="30"/>
    </row>
    <row r="42" spans="2:9" ht="9.15" customHeight="1" x14ac:dyDescent="0.25">
      <c r="B42" s="48"/>
      <c r="C42" s="52"/>
      <c r="D42" s="35"/>
      <c r="E42" s="60"/>
      <c r="F42" s="60"/>
      <c r="G42" s="60"/>
      <c r="H42" s="60"/>
      <c r="I42" s="30"/>
    </row>
    <row r="43" spans="2:9" ht="9.15" customHeight="1" x14ac:dyDescent="0.25">
      <c r="B43" s="48"/>
      <c r="C43" s="52"/>
      <c r="D43" s="35"/>
      <c r="E43" s="60"/>
      <c r="F43" s="60"/>
      <c r="G43" s="60"/>
      <c r="H43" s="60"/>
      <c r="I43" s="30"/>
    </row>
    <row r="44" spans="2:9" ht="9.15" customHeight="1" x14ac:dyDescent="0.25">
      <c r="B44" s="48"/>
      <c r="C44" s="52"/>
      <c r="D44" s="34"/>
      <c r="E44" s="60"/>
      <c r="F44" s="60"/>
      <c r="G44" s="60"/>
      <c r="H44" s="60"/>
      <c r="I44" s="38"/>
    </row>
    <row r="45" spans="2:9" ht="9.15" customHeight="1" x14ac:dyDescent="0.25">
      <c r="B45" s="48"/>
      <c r="C45" s="52"/>
      <c r="D45" s="35"/>
      <c r="E45" s="60"/>
      <c r="F45" s="60"/>
      <c r="G45" s="60"/>
      <c r="H45" s="60"/>
      <c r="I45" s="40"/>
    </row>
    <row r="46" spans="2:9" ht="9.15" customHeight="1" x14ac:dyDescent="0.25">
      <c r="B46" s="48"/>
      <c r="C46" s="52"/>
      <c r="D46" s="35"/>
      <c r="E46" s="39"/>
      <c r="F46" s="39"/>
      <c r="G46" s="39"/>
      <c r="H46" s="39"/>
      <c r="I46" s="40"/>
    </row>
    <row r="47" spans="2:9" ht="9.15" customHeight="1" x14ac:dyDescent="0.25">
      <c r="B47" s="48"/>
      <c r="C47" s="52"/>
      <c r="D47" s="35"/>
      <c r="E47" s="49" t="s">
        <v>158</v>
      </c>
      <c r="F47" s="49"/>
      <c r="G47" s="49"/>
      <c r="H47" s="49"/>
      <c r="I47" s="40"/>
    </row>
    <row r="48" spans="2:9" ht="9.15" customHeight="1" x14ac:dyDescent="0.25">
      <c r="B48" s="48"/>
      <c r="C48" s="52"/>
      <c r="D48" s="34"/>
      <c r="E48" s="49"/>
      <c r="F48" s="49"/>
      <c r="G48" s="49"/>
      <c r="H48" s="49"/>
      <c r="I48" s="38"/>
    </row>
    <row r="49" spans="2:9" ht="9.15" customHeight="1" x14ac:dyDescent="0.25">
      <c r="B49" s="48"/>
      <c r="C49" s="52"/>
      <c r="D49" s="35"/>
      <c r="E49" s="49"/>
      <c r="F49" s="49"/>
      <c r="G49" s="49"/>
      <c r="H49" s="49"/>
      <c r="I49" s="41"/>
    </row>
    <row r="50" spans="2:9" ht="9.15" customHeight="1" x14ac:dyDescent="0.25">
      <c r="B50" s="48"/>
      <c r="C50" s="52"/>
      <c r="D50" s="35"/>
      <c r="E50" s="49"/>
      <c r="F50" s="49"/>
      <c r="G50" s="49"/>
      <c r="H50" s="49"/>
      <c r="I50" s="41"/>
    </row>
    <row r="51" spans="2:9" ht="9.15" customHeight="1" x14ac:dyDescent="0.25">
      <c r="B51" s="48"/>
      <c r="C51" s="52"/>
      <c r="D51" s="35"/>
      <c r="E51" s="49"/>
      <c r="F51" s="49"/>
      <c r="G51" s="49"/>
      <c r="H51" s="49"/>
      <c r="I51" s="41"/>
    </row>
    <row r="52" spans="2:9" ht="9.15" customHeight="1" x14ac:dyDescent="0.25">
      <c r="B52" s="48"/>
      <c r="C52" s="52"/>
      <c r="D52" s="35"/>
      <c r="E52" s="49"/>
      <c r="F52" s="49"/>
      <c r="G52" s="49"/>
      <c r="H52" s="49"/>
      <c r="I52" s="41"/>
    </row>
    <row r="53" spans="2:9" ht="9.15" customHeight="1" x14ac:dyDescent="0.25">
      <c r="B53" s="48"/>
      <c r="C53" s="52"/>
      <c r="D53" s="35"/>
      <c r="E53" s="49"/>
      <c r="F53" s="49"/>
      <c r="G53" s="49"/>
      <c r="H53" s="49"/>
      <c r="I53" s="41"/>
    </row>
    <row r="54" spans="2:9" ht="9.15" customHeight="1" x14ac:dyDescent="0.25">
      <c r="B54" s="48"/>
      <c r="C54" s="52"/>
      <c r="D54" s="35"/>
      <c r="E54" s="49"/>
      <c r="F54" s="49"/>
      <c r="G54" s="49"/>
      <c r="H54" s="49"/>
      <c r="I54" s="41"/>
    </row>
    <row r="55" spans="2:9" ht="9.15" customHeight="1" x14ac:dyDescent="0.25">
      <c r="B55" s="48"/>
      <c r="C55" s="52"/>
      <c r="D55" s="35"/>
      <c r="E55" s="49"/>
      <c r="F55" s="49"/>
      <c r="G55" s="49"/>
      <c r="H55" s="49"/>
      <c r="I55" s="41"/>
    </row>
    <row r="56" spans="2:9" ht="9.15" customHeight="1" x14ac:dyDescent="0.25">
      <c r="B56" s="48"/>
      <c r="C56" s="52"/>
      <c r="D56" s="35"/>
      <c r="E56" s="49"/>
      <c r="F56" s="49"/>
      <c r="G56" s="49"/>
      <c r="H56" s="49"/>
      <c r="I56" s="41"/>
    </row>
    <row r="57" spans="2:9" ht="9.15" customHeight="1" x14ac:dyDescent="0.25">
      <c r="B57" s="48"/>
      <c r="C57" s="52"/>
      <c r="D57" s="34"/>
      <c r="E57" s="49"/>
      <c r="F57" s="49"/>
      <c r="G57" s="49"/>
      <c r="H57" s="49"/>
      <c r="I57" s="4"/>
    </row>
    <row r="58" spans="2:9" ht="9.15" customHeight="1" x14ac:dyDescent="0.25">
      <c r="B58" s="48"/>
      <c r="C58" s="52"/>
      <c r="D58" s="34"/>
      <c r="E58" s="49"/>
      <c r="F58" s="49"/>
      <c r="G58" s="49"/>
      <c r="H58" s="49"/>
      <c r="I58" s="4"/>
    </row>
    <row r="59" spans="2:9" ht="9.15" customHeight="1" x14ac:dyDescent="0.25">
      <c r="B59" s="48"/>
      <c r="C59" s="52"/>
      <c r="D59" s="34"/>
      <c r="E59" s="3"/>
      <c r="F59" s="3"/>
      <c r="G59" s="3"/>
      <c r="H59" s="3"/>
      <c r="I59" s="4"/>
    </row>
    <row r="60" spans="2:9" ht="9.15" customHeight="1" x14ac:dyDescent="0.25">
      <c r="B60" s="48"/>
      <c r="C60" s="52"/>
      <c r="D60" s="34"/>
      <c r="E60" s="50" t="str">
        <f xml:space="preserve"> IF(Paramètres!$C$9&lt;&gt;"", Paramètres!$C$9, "")</f>
        <v>Lot n°2</v>
      </c>
      <c r="F60" s="51"/>
      <c r="G60" s="51"/>
      <c r="H60" s="51"/>
      <c r="I60" s="4"/>
    </row>
    <row r="61" spans="2:9" ht="9.15" customHeight="1" x14ac:dyDescent="0.25">
      <c r="B61" s="48"/>
      <c r="C61" s="52"/>
      <c r="D61" s="34"/>
      <c r="E61" s="51"/>
      <c r="F61" s="51"/>
      <c r="G61" s="51"/>
      <c r="H61" s="51"/>
      <c r="I61" s="4"/>
    </row>
    <row r="62" spans="2:9" ht="9.15" customHeight="1" x14ac:dyDescent="0.25">
      <c r="B62" s="48"/>
      <c r="C62" s="52"/>
      <c r="D62" s="34"/>
      <c r="E62" s="51"/>
      <c r="F62" s="51"/>
      <c r="G62" s="51"/>
      <c r="H62" s="51"/>
      <c r="I62" s="4"/>
    </row>
    <row r="63" spans="2:9" ht="9.15" customHeight="1" x14ac:dyDescent="0.25">
      <c r="B63" s="48"/>
      <c r="C63" s="52"/>
      <c r="D63" s="34"/>
      <c r="E63" s="62" t="str">
        <f xml:space="preserve"> IF(Paramètres!$C$11&lt;&gt;"", Paramètres!$C$11, "")</f>
        <v>VRD-AMENAGEMENT DES ABORDS</v>
      </c>
      <c r="F63" s="62"/>
      <c r="G63" s="62"/>
      <c r="H63" s="62"/>
      <c r="I63" s="4"/>
    </row>
    <row r="64" spans="2:9" ht="9.15" customHeight="1" x14ac:dyDescent="0.25">
      <c r="B64" s="48"/>
      <c r="C64" s="52"/>
      <c r="D64" s="34"/>
      <c r="E64" s="62"/>
      <c r="F64" s="62"/>
      <c r="G64" s="62"/>
      <c r="H64" s="62"/>
      <c r="I64" s="4"/>
    </row>
    <row r="65" spans="2:9" ht="9.15" customHeight="1" x14ac:dyDescent="0.25">
      <c r="B65" s="48"/>
      <c r="C65" s="52"/>
      <c r="D65" s="34"/>
      <c r="E65" s="62"/>
      <c r="F65" s="62"/>
      <c r="G65" s="62"/>
      <c r="H65" s="62"/>
      <c r="I65" s="4"/>
    </row>
    <row r="66" spans="2:9" ht="9.15" customHeight="1" x14ac:dyDescent="0.25">
      <c r="B66" s="48"/>
      <c r="C66" s="52"/>
      <c r="D66" s="34"/>
      <c r="E66" s="62"/>
      <c r="F66" s="62"/>
      <c r="G66" s="62"/>
      <c r="H66" s="62"/>
      <c r="I66" s="4"/>
    </row>
    <row r="67" spans="2:9" ht="9.15" customHeight="1" x14ac:dyDescent="0.25">
      <c r="B67" s="48"/>
      <c r="C67" s="52"/>
      <c r="D67" s="34"/>
      <c r="E67" s="62"/>
      <c r="F67" s="62"/>
      <c r="G67" s="62"/>
      <c r="H67" s="62"/>
      <c r="I67" s="4"/>
    </row>
    <row r="68" spans="2:9" ht="9.15" customHeight="1" x14ac:dyDescent="0.25">
      <c r="B68" s="48"/>
      <c r="C68" s="52"/>
      <c r="D68" s="34"/>
      <c r="E68" s="62"/>
      <c r="F68" s="62"/>
      <c r="G68" s="62"/>
      <c r="H68" s="62"/>
      <c r="I68" s="4"/>
    </row>
    <row r="69" spans="2:9" ht="9.15" customHeight="1" x14ac:dyDescent="0.25">
      <c r="B69" s="48"/>
      <c r="C69" s="52"/>
      <c r="D69" s="34"/>
      <c r="E69" s="62"/>
      <c r="F69" s="62"/>
      <c r="G69" s="62"/>
      <c r="H69" s="62"/>
      <c r="I69" s="4"/>
    </row>
    <row r="70" spans="2:9" ht="9.15" customHeight="1" x14ac:dyDescent="0.25">
      <c r="B70" s="48"/>
      <c r="C70" s="52"/>
      <c r="D70" s="34"/>
      <c r="E70" s="3"/>
      <c r="F70" s="6"/>
      <c r="G70" s="6"/>
      <c r="H70" s="3"/>
      <c r="I70" s="4"/>
    </row>
    <row r="71" spans="2:9" ht="9.15" customHeight="1" x14ac:dyDescent="0.25">
      <c r="B71" s="48"/>
      <c r="C71" s="61" t="s">
        <v>160</v>
      </c>
      <c r="D71" s="34"/>
      <c r="E71" s="3"/>
      <c r="H71" s="3"/>
      <c r="I71" s="4"/>
    </row>
    <row r="72" spans="2:9" ht="9.15" customHeight="1" x14ac:dyDescent="0.25">
      <c r="B72" s="48"/>
      <c r="C72" s="52"/>
      <c r="D72" s="34"/>
      <c r="E72" s="3"/>
      <c r="H72" s="3"/>
      <c r="I72" s="4"/>
    </row>
    <row r="73" spans="2:9" ht="9.15" customHeight="1" x14ac:dyDescent="0.25">
      <c r="B73" s="48"/>
      <c r="C73" s="52"/>
      <c r="D73" s="34"/>
      <c r="E73" s="3"/>
      <c r="H73" s="3"/>
      <c r="I73" s="4"/>
    </row>
    <row r="74" spans="2:9" ht="9.15" customHeight="1" x14ac:dyDescent="0.25">
      <c r="B74" s="48"/>
      <c r="C74" s="52"/>
      <c r="D74" s="34"/>
      <c r="E74" s="3"/>
      <c r="H74" s="3"/>
      <c r="I74" s="4"/>
    </row>
    <row r="75" spans="2:9" ht="9.15" customHeight="1" x14ac:dyDescent="0.25">
      <c r="B75" s="48"/>
      <c r="C75" s="52"/>
      <c r="D75" s="34"/>
      <c r="E75" s="3"/>
      <c r="H75" s="3"/>
      <c r="I75" s="4"/>
    </row>
    <row r="76" spans="2:9" ht="9.15" customHeight="1" x14ac:dyDescent="0.25">
      <c r="B76" s="48"/>
      <c r="C76" s="52"/>
      <c r="D76" s="34"/>
      <c r="E76" s="3"/>
      <c r="H76" s="3"/>
      <c r="I76" s="4"/>
    </row>
    <row r="77" spans="2:9" ht="9.15" customHeight="1" x14ac:dyDescent="0.25">
      <c r="B77" s="48"/>
      <c r="C77" s="52"/>
      <c r="D77" s="34"/>
      <c r="E77" s="3"/>
      <c r="H77" s="3"/>
      <c r="I77" s="4"/>
    </row>
    <row r="78" spans="2:9" ht="9.15" customHeight="1" x14ac:dyDescent="0.25">
      <c r="B78" s="48"/>
      <c r="C78" s="61" t="s">
        <v>159</v>
      </c>
      <c r="D78" s="34"/>
      <c r="E78" s="3"/>
      <c r="F78" s="63" t="s">
        <v>0</v>
      </c>
      <c r="G78" s="63" t="str">
        <f>IF(Paramètres!$C$7&lt;&gt;"", Paramètres!$C$7, "")</f>
        <v>DCE-012018-PS</v>
      </c>
      <c r="H78" s="3"/>
      <c r="I78" s="4"/>
    </row>
    <row r="79" spans="2:9" ht="9.15" customHeight="1" x14ac:dyDescent="0.25">
      <c r="B79" s="48"/>
      <c r="C79" s="52"/>
      <c r="D79" s="34"/>
      <c r="E79" s="3"/>
      <c r="F79" s="64"/>
      <c r="G79" s="64"/>
      <c r="H79" s="3"/>
      <c r="I79" s="4"/>
    </row>
    <row r="80" spans="2:9" ht="9.15" customHeight="1" x14ac:dyDescent="0.25">
      <c r="B80" s="48"/>
      <c r="C80" s="52"/>
      <c r="D80" s="34"/>
      <c r="E80" s="3"/>
      <c r="F80" s="63" t="s">
        <v>1</v>
      </c>
      <c r="G80" s="65">
        <f>IF(Paramètres!$C$13&lt;&gt;"", Paramètres!$C$13, "")</f>
        <v>43172</v>
      </c>
      <c r="H80" s="3"/>
      <c r="I80" s="4"/>
    </row>
    <row r="81" spans="2:9" ht="9.15" customHeight="1" x14ac:dyDescent="0.25">
      <c r="B81" s="48"/>
      <c r="C81" s="52"/>
      <c r="D81" s="34"/>
      <c r="E81" s="3"/>
      <c r="F81" s="64"/>
      <c r="G81" s="64"/>
      <c r="H81" s="3"/>
      <c r="I81" s="4"/>
    </row>
    <row r="82" spans="2:9" ht="9.15" customHeight="1" x14ac:dyDescent="0.25">
      <c r="B82" s="48"/>
      <c r="C82" s="52"/>
      <c r="D82" s="34"/>
      <c r="E82" s="3"/>
      <c r="F82" s="63" t="s">
        <v>21</v>
      </c>
      <c r="G82" s="63" t="str">
        <f>IF(Paramètres!$C$15&lt;&gt;"", Paramètres!$C$15, "")</f>
        <v>CONSULTATION</v>
      </c>
      <c r="H82" s="3"/>
      <c r="I82" s="4"/>
    </row>
    <row r="83" spans="2:9" ht="9.15" customHeight="1" x14ac:dyDescent="0.25">
      <c r="B83" s="48"/>
      <c r="C83" s="52"/>
      <c r="D83" s="34"/>
      <c r="E83" s="3"/>
      <c r="F83" s="64"/>
      <c r="G83" s="64"/>
      <c r="H83" s="3"/>
      <c r="I83" s="4"/>
    </row>
    <row r="84" spans="2:9" ht="9.15" customHeight="1" x14ac:dyDescent="0.25">
      <c r="B84" s="48"/>
      <c r="C84" s="52"/>
      <c r="D84" s="34"/>
      <c r="E84" s="3"/>
      <c r="F84" s="63" t="s">
        <v>2</v>
      </c>
      <c r="G84" s="63" t="str">
        <f>IF(Paramètres!$C$17&lt;&gt;"", Paramètres!$C$17, "")</f>
        <v>B</v>
      </c>
      <c r="H84" s="43"/>
      <c r="I84" s="44"/>
    </row>
    <row r="85" spans="2:9" ht="9.15" customHeight="1" x14ac:dyDescent="0.25">
      <c r="B85" s="27"/>
      <c r="C85" s="31"/>
      <c r="D85" s="34"/>
      <c r="E85" s="3"/>
      <c r="F85" s="64"/>
      <c r="G85" s="64"/>
      <c r="H85" s="43"/>
      <c r="I85" s="44"/>
    </row>
    <row r="86" spans="2:9" ht="9.15" customHeight="1" x14ac:dyDescent="0.25">
      <c r="B86" s="45"/>
      <c r="C86" s="46"/>
      <c r="D86" s="36"/>
      <c r="E86" s="7"/>
      <c r="F86" s="7"/>
      <c r="G86" s="7"/>
      <c r="H86" s="32"/>
      <c r="I86" s="10"/>
    </row>
    <row r="87" spans="2:9" x14ac:dyDescent="0.25">
      <c r="F87" s="3"/>
    </row>
    <row r="90" spans="2:9" x14ac:dyDescent="0.25">
      <c r="C90" s="42"/>
    </row>
    <row r="91" spans="2:9" x14ac:dyDescent="0.25">
      <c r="C91" s="42"/>
    </row>
    <row r="92" spans="2:9" x14ac:dyDescent="0.25">
      <c r="C92" s="42"/>
    </row>
    <row r="93" spans="2:9" x14ac:dyDescent="0.25">
      <c r="C93" s="42"/>
    </row>
    <row r="94" spans="2:9" x14ac:dyDescent="0.25">
      <c r="C94" s="42"/>
    </row>
    <row r="95" spans="2:9" x14ac:dyDescent="0.25">
      <c r="C95" s="42"/>
    </row>
    <row r="697" spans="4:5" x14ac:dyDescent="0.25">
      <c r="D697" s="9"/>
      <c r="E697" s="9"/>
    </row>
  </sheetData>
  <sheetProtection algorithmName="SHA-512" hashValue="LhdS4TsS5LvkfV+SfhrVBadFDkkA/N4nf4GkfLFen0K2h/fWnKjB44s2lwRkpACE99ok2jySE0olYFTc4HmOZA==" saltValue="rhGkzBRubhUZbCj9zML9pw==" spinCount="100000" sheet="1" scenarios="1" selectLockedCells="1"/>
  <mergeCells count="39"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B57:B63"/>
    <mergeCell ref="B64:B70"/>
    <mergeCell ref="B29:B35"/>
    <mergeCell ref="B36:B42"/>
    <mergeCell ref="B43:B49"/>
    <mergeCell ref="B50:B56"/>
    <mergeCell ref="B71:B77"/>
    <mergeCell ref="E60:H62"/>
    <mergeCell ref="B8:B14"/>
    <mergeCell ref="C8:C14"/>
    <mergeCell ref="B15:B21"/>
    <mergeCell ref="C15:C21"/>
    <mergeCell ref="B22:B28"/>
    <mergeCell ref="C22:C28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3.2" x14ac:dyDescent="0.25"/>
  <cols>
    <col min="1" max="1" width="11.44140625" style="11" customWidth="1"/>
    <col min="2" max="2" width="35" style="13" bestFit="1" customWidth="1"/>
    <col min="3" max="3" width="11.44140625" style="15" customWidth="1"/>
    <col min="4" max="10" width="11.44140625" style="13" customWidth="1"/>
  </cols>
  <sheetData>
    <row r="1" spans="1:10" x14ac:dyDescent="0.25">
      <c r="B1" s="12" t="s">
        <v>15</v>
      </c>
      <c r="J1" s="23" t="s">
        <v>18</v>
      </c>
    </row>
    <row r="3" spans="1:10" ht="25.5" customHeight="1" x14ac:dyDescent="0.25">
      <c r="A3" s="11" t="s">
        <v>4</v>
      </c>
      <c r="B3" s="13" t="s">
        <v>16</v>
      </c>
      <c r="C3" s="66" t="s">
        <v>161</v>
      </c>
      <c r="D3" s="67"/>
      <c r="E3" s="67"/>
      <c r="F3" s="67"/>
      <c r="G3" s="67"/>
      <c r="H3" s="67"/>
      <c r="I3" s="67"/>
      <c r="J3" s="68"/>
    </row>
    <row r="5" spans="1:10" ht="25.5" customHeight="1" x14ac:dyDescent="0.25">
      <c r="A5" s="11" t="s">
        <v>7</v>
      </c>
      <c r="B5" s="13" t="s">
        <v>5</v>
      </c>
      <c r="C5" s="66" t="s">
        <v>162</v>
      </c>
      <c r="D5" s="67"/>
      <c r="E5" s="67"/>
      <c r="F5" s="67"/>
      <c r="G5" s="67"/>
      <c r="H5" s="67"/>
      <c r="I5" s="67"/>
      <c r="J5" s="68"/>
    </row>
    <row r="6" spans="1:10" x14ac:dyDescent="0.25">
      <c r="C6" s="16"/>
      <c r="D6" s="24"/>
      <c r="E6" s="24"/>
      <c r="F6" s="24"/>
      <c r="G6" s="24"/>
      <c r="H6" s="24"/>
    </row>
    <row r="7" spans="1:10" x14ac:dyDescent="0.25">
      <c r="A7" s="11" t="s">
        <v>9</v>
      </c>
      <c r="B7" s="13" t="s">
        <v>23</v>
      </c>
      <c r="C7" s="17" t="s">
        <v>163</v>
      </c>
      <c r="D7" s="24"/>
      <c r="E7" s="24"/>
      <c r="F7" s="24"/>
      <c r="G7" s="24"/>
      <c r="H7" s="24"/>
    </row>
    <row r="8" spans="1:10" x14ac:dyDescent="0.25">
      <c r="C8" s="16"/>
      <c r="D8" s="24"/>
      <c r="E8" s="24"/>
      <c r="F8" s="24"/>
      <c r="G8" s="24"/>
      <c r="H8" s="24"/>
    </row>
    <row r="9" spans="1:10" x14ac:dyDescent="0.25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5">
      <c r="C10" s="16"/>
      <c r="D10" s="24"/>
      <c r="E10" s="24"/>
      <c r="F10" s="24"/>
      <c r="G10" s="24"/>
      <c r="H10" s="24"/>
    </row>
    <row r="11" spans="1:10" ht="25.5" customHeight="1" x14ac:dyDescent="0.25">
      <c r="A11" s="11" t="s">
        <v>13</v>
      </c>
      <c r="B11" s="13" t="s">
        <v>8</v>
      </c>
      <c r="C11" s="66" t="s">
        <v>62</v>
      </c>
      <c r="D11" s="67"/>
      <c r="E11" s="67"/>
      <c r="F11" s="67"/>
      <c r="G11" s="67"/>
      <c r="H11" s="67"/>
      <c r="I11" s="67"/>
      <c r="J11" s="68"/>
    </row>
    <row r="12" spans="1:10" x14ac:dyDescent="0.25">
      <c r="C12" s="16"/>
      <c r="D12" s="24"/>
      <c r="E12" s="24"/>
      <c r="F12" s="24"/>
      <c r="G12" s="24"/>
      <c r="H12" s="24"/>
    </row>
    <row r="13" spans="1:10" x14ac:dyDescent="0.25">
      <c r="A13" s="11" t="s">
        <v>17</v>
      </c>
      <c r="B13" s="13" t="s">
        <v>10</v>
      </c>
      <c r="C13" s="18">
        <v>43172</v>
      </c>
      <c r="D13" s="24"/>
      <c r="E13" s="24"/>
      <c r="F13" s="24"/>
      <c r="G13" s="24"/>
      <c r="H13" s="24"/>
    </row>
    <row r="14" spans="1:10" x14ac:dyDescent="0.25">
      <c r="C14" s="25"/>
      <c r="D14" s="24"/>
      <c r="E14" s="24"/>
      <c r="F14" s="24"/>
      <c r="G14" s="24"/>
      <c r="H14" s="24"/>
    </row>
    <row r="15" spans="1:10" x14ac:dyDescent="0.25">
      <c r="A15" s="11" t="s">
        <v>25</v>
      </c>
      <c r="B15" s="13" t="s">
        <v>22</v>
      </c>
      <c r="C15" s="18" t="s">
        <v>164</v>
      </c>
      <c r="D15" s="24"/>
      <c r="E15" s="24"/>
      <c r="F15" s="24"/>
      <c r="G15" s="24"/>
      <c r="H15" s="24"/>
    </row>
    <row r="16" spans="1:10" x14ac:dyDescent="0.25">
      <c r="C16" s="25"/>
      <c r="D16" s="24"/>
      <c r="E16" s="24"/>
      <c r="F16" s="24"/>
      <c r="G16" s="24"/>
      <c r="H16" s="24"/>
    </row>
    <row r="17" spans="1:10" x14ac:dyDescent="0.25">
      <c r="A17" s="11" t="s">
        <v>26</v>
      </c>
      <c r="B17" s="13" t="s">
        <v>24</v>
      </c>
      <c r="C17" s="18" t="s">
        <v>165</v>
      </c>
      <c r="D17" s="24"/>
      <c r="E17" s="24"/>
      <c r="F17" s="24"/>
      <c r="G17" s="24"/>
      <c r="H17" s="24"/>
    </row>
    <row r="18" spans="1:10" x14ac:dyDescent="0.25">
      <c r="C18" s="16"/>
      <c r="D18" s="24"/>
      <c r="E18" s="24"/>
      <c r="F18" s="24"/>
      <c r="G18" s="24"/>
      <c r="H18" s="24"/>
    </row>
    <row r="19" spans="1:10" x14ac:dyDescent="0.25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5">
      <c r="C20" s="20">
        <v>5.5E-2</v>
      </c>
      <c r="E20" s="14" t="s">
        <v>14</v>
      </c>
    </row>
    <row r="21" spans="1:10" x14ac:dyDescent="0.25">
      <c r="C21" s="21">
        <v>0</v>
      </c>
      <c r="E21" s="14" t="s">
        <v>19</v>
      </c>
    </row>
    <row r="22" spans="1:10" x14ac:dyDescent="0.25">
      <c r="C22" s="22">
        <v>0</v>
      </c>
      <c r="E22" s="14" t="s">
        <v>20</v>
      </c>
    </row>
    <row r="24" spans="1:10" x14ac:dyDescent="0.25">
      <c r="A24" s="11">
        <v>10</v>
      </c>
      <c r="B24" s="13" t="s">
        <v>28</v>
      </c>
      <c r="C24" s="69"/>
      <c r="D24" s="67"/>
      <c r="E24" s="67"/>
      <c r="F24" s="67"/>
      <c r="G24" s="67"/>
      <c r="H24" s="67"/>
      <c r="I24" s="67"/>
      <c r="J24" s="68"/>
    </row>
    <row r="26" spans="1:10" x14ac:dyDescent="0.25">
      <c r="A26" s="11">
        <v>11</v>
      </c>
      <c r="B26" s="13" t="s">
        <v>29</v>
      </c>
      <c r="C26" s="47" t="s">
        <v>166</v>
      </c>
    </row>
    <row r="28" spans="1:10" x14ac:dyDescent="0.25">
      <c r="A28" s="11">
        <v>12</v>
      </c>
      <c r="B28" s="13" t="s">
        <v>30</v>
      </c>
      <c r="C28" s="66"/>
      <c r="D28" s="67"/>
      <c r="E28" s="67"/>
      <c r="F28" s="67"/>
      <c r="G28" s="67"/>
      <c r="H28" s="67"/>
      <c r="I28" s="67"/>
      <c r="J28" s="68"/>
    </row>
  </sheetData>
  <sheetProtection algorithmName="SHA-512" hashValue="CmL0FjxHxd7Pacpt5ZNVr6AvZG7V+Pk4rEqHZDcPhfoTCDUQ+hj9r21H+1aJiudGNg1PH0o/PIRXoKGtDsegvA==" saltValue="sjBgppl4HIoXoUKIz/DMyw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3.2" x14ac:dyDescent="0.25"/>
  <sheetData>
    <row r="1" spans="1:2" x14ac:dyDescent="0.25">
      <c r="A1" t="s">
        <v>167</v>
      </c>
      <c r="B1" t="s">
        <v>168</v>
      </c>
    </row>
    <row r="2" spans="1:2" x14ac:dyDescent="0.25">
      <c r="A2" t="s">
        <v>169</v>
      </c>
      <c r="B2" t="s">
        <v>170</v>
      </c>
    </row>
    <row r="3" spans="1:2" x14ac:dyDescent="0.25">
      <c r="A3" t="s">
        <v>171</v>
      </c>
      <c r="B3">
        <v>1</v>
      </c>
    </row>
    <row r="4" spans="1:2" x14ac:dyDescent="0.25">
      <c r="A4" t="s">
        <v>172</v>
      </c>
      <c r="B4">
        <v>0</v>
      </c>
    </row>
    <row r="5" spans="1:2" x14ac:dyDescent="0.25">
      <c r="A5" t="s">
        <v>173</v>
      </c>
      <c r="B5">
        <v>0</v>
      </c>
    </row>
    <row r="6" spans="1:2" x14ac:dyDescent="0.25">
      <c r="A6" t="s">
        <v>174</v>
      </c>
      <c r="B6">
        <v>1</v>
      </c>
    </row>
    <row r="7" spans="1:2" x14ac:dyDescent="0.25">
      <c r="A7" t="s">
        <v>175</v>
      </c>
      <c r="B7">
        <v>0</v>
      </c>
    </row>
    <row r="8" spans="1:2" x14ac:dyDescent="0.25">
      <c r="A8" t="s">
        <v>176</v>
      </c>
      <c r="B8">
        <v>0</v>
      </c>
    </row>
    <row r="9" spans="1:2" x14ac:dyDescent="0.25">
      <c r="A9" t="s">
        <v>177</v>
      </c>
      <c r="B9">
        <v>0</v>
      </c>
    </row>
  </sheetData>
  <sheetProtection algorithmName="SHA-512" hashValue="5dD/poZdjyANrlfBaB9eOpulKApo4u5rxac7womnZ7SLGSz9376pMNfwEsZI0lRN865Tg0jzlnbmg3lYjlmzPg==" saltValue="GGmh6JAeT50j2z/CS1YRow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Ceteco</cp:lastModifiedBy>
  <cp:lastPrinted>2011-03-29T06:52:24Z</cp:lastPrinted>
  <dcterms:created xsi:type="dcterms:W3CDTF">2005-02-10T10:20:05Z</dcterms:created>
  <dcterms:modified xsi:type="dcterms:W3CDTF">2018-03-13T17:43:01Z</dcterms:modified>
</cp:coreProperties>
</file>