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teco\hubiC\Documents\CETECO 2018\C_ARCHITECTE\Architecte Sayettat\Vestiaires du foot de mens\DCE\indice b 13032018\"/>
    </mc:Choice>
  </mc:AlternateContent>
  <xr:revisionPtr revIDLastSave="0" documentId="8_{0E086879-5918-49F6-8DA6-1888F856775A}" xr6:coauthVersionLast="28" xr6:coauthVersionMax="28" xr10:uidLastSave="{00000000-0000-0000-0000-000000000000}"/>
  <workbookProtection workbookAlgorithmName="SHA-512" workbookHashValue="IR/SEfc1ae+FZc7KgXWARW/yENB7Q6eXXlsfdSx9Mu0xJ4OWdDjkizgndkt4TmnAoma+22Cm/lJ0GzNboiTW2w==" workbookSaltValue="1mDSO+G5VXrQrrXW5rhmHg==" workbookSpinCount="100000" lockStructure="1"/>
  <bookViews>
    <workbookView xWindow="120" yWindow="36" windowWidth="9192" windowHeight="6348"/>
  </bookViews>
  <sheets>
    <sheet name="AO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AO!$1:$3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71027" fullCalcOnLoad="1" refMode="R1C1"/>
</workbook>
</file>

<file path=xl/calcChain.xml><?xml version="1.0" encoding="utf-8"?>
<calcChain xmlns="http://schemas.openxmlformats.org/spreadsheetml/2006/main">
  <c r="F413" i="1" l="1"/>
  <c r="F412" i="1"/>
  <c r="F411" i="1"/>
  <c r="J406" i="1"/>
  <c r="J397" i="1"/>
  <c r="J360" i="1"/>
  <c r="J352" i="1"/>
  <c r="J336" i="1"/>
  <c r="J320" i="1"/>
  <c r="J313" i="1"/>
  <c r="J308" i="1"/>
  <c r="J302" i="1"/>
  <c r="J289" i="1"/>
  <c r="J259" i="1"/>
  <c r="J244" i="1"/>
  <c r="J235" i="1"/>
  <c r="J227" i="1"/>
  <c r="J220" i="1"/>
  <c r="J212" i="1"/>
  <c r="J200" i="1"/>
  <c r="J188" i="1"/>
  <c r="J174" i="1"/>
  <c r="J166" i="1"/>
  <c r="J160" i="1"/>
  <c r="J141" i="1"/>
  <c r="J130" i="1"/>
  <c r="J107" i="1"/>
  <c r="J89" i="1"/>
  <c r="J82" i="1"/>
  <c r="J70" i="1"/>
  <c r="J57" i="1"/>
  <c r="J50" i="1"/>
  <c r="J18" i="1"/>
  <c r="E63" i="2"/>
  <c r="E60" i="2"/>
  <c r="E20" i="2"/>
  <c r="E11" i="2"/>
  <c r="G82" i="2"/>
  <c r="G84" i="2"/>
  <c r="G78" i="2"/>
  <c r="G80" i="2"/>
</calcChain>
</file>

<file path=xl/sharedStrings.xml><?xml version="1.0" encoding="utf-8"?>
<sst xmlns="http://schemas.openxmlformats.org/spreadsheetml/2006/main" count="650" uniqueCount="237">
  <si>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</si>
  <si>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</si>
  <si>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</si>
  <si>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</si>
  <si>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</si>
  <si>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</si>
  <si>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</si>
  <si>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</si>
  <si>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</si>
  <si>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</si>
  <si>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</si>
  <si>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</si>
  <si>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</si>
  <si>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</si>
  <si>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</si>
  <si>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</si>
  <si>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</si>
  <si>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</si>
  <si>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</si>
  <si>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</si>
  <si>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</si>
  <si>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</si>
  <si>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</si>
  <si>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</si>
  <si>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</si>
  <si>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</si>
  <si>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</si>
  <si>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</si>
  <si>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</si>
  <si>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</si>
  <si>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</si>
  <si>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</si>
  <si>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</si>
  <si>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</si>
  <si>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</si>
  <si>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</si>
  <si>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</si>
  <si>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</si>
  <si>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</si>
  <si>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</si>
  <si>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</si>
  <si>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</si>
  <si>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</si>
  <si>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</si>
  <si>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</si>
  <si>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</si>
  <si>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</si>
  <si>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</si>
  <si>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</si>
  <si>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</si>
  <si>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</si>
  <si>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</si>
  <si>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</si>
  <si>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</si>
  <si>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</si>
  <si>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</si>
  <si>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</si>
  <si>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</si>
  <si>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</si>
  <si>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</si>
  <si>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</si>
  <si>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n°1</t>
  </si>
  <si>
    <t>GROS OEUVRE</t>
  </si>
  <si>
    <t>2.A</t>
  </si>
  <si>
    <t xml:space="preserve"> </t>
  </si>
  <si>
    <t>3.&amp;</t>
  </si>
  <si>
    <t>1.2</t>
  </si>
  <si>
    <t>Étude d'exécution</t>
  </si>
  <si>
    <t>3.A</t>
  </si>
  <si>
    <t>1.2.A</t>
  </si>
  <si>
    <t>9.T</t>
  </si>
  <si>
    <t>9.E.1.Localisations\Ensemble du chantier</t>
  </si>
  <si>
    <t>9.&amp;</t>
  </si>
  <si>
    <t>FT</t>
  </si>
  <si>
    <t>1.3</t>
  </si>
  <si>
    <t xml:space="preserve">Installation de chantier </t>
  </si>
  <si>
    <t>1.3.1</t>
  </si>
  <si>
    <t>Accès/États des lieux</t>
  </si>
  <si>
    <t>4.T</t>
  </si>
  <si>
    <t>4.A</t>
  </si>
  <si>
    <t>1.3.1.A</t>
  </si>
  <si>
    <t>Constat d'huissier</t>
  </si>
  <si>
    <t>1.3.1.B</t>
  </si>
  <si>
    <t xml:space="preserve">Panneau d'affichage de permis (1,00 x 2,00) </t>
  </si>
  <si>
    <t>9.A</t>
  </si>
  <si>
    <t>1.3.1.C</t>
  </si>
  <si>
    <t>Accès au chantier</t>
  </si>
  <si>
    <t>4.&amp;</t>
  </si>
  <si>
    <t>1.3.2</t>
  </si>
  <si>
    <t>Branchement provisoire de chantier</t>
  </si>
  <si>
    <t>1.3.2.A</t>
  </si>
  <si>
    <t>Branchement électrique sur réseau existant</t>
  </si>
  <si>
    <t>1.3.2.B</t>
  </si>
  <si>
    <t>Branchement eaux sur réseau existant</t>
  </si>
  <si>
    <t>1.4</t>
  </si>
  <si>
    <t>Implantation</t>
  </si>
  <si>
    <t>3.T</t>
  </si>
  <si>
    <t>1.4.A</t>
  </si>
  <si>
    <t>Implantation de la construction sur le terrain :</t>
  </si>
  <si>
    <t>9.E.1.Localisations\Sur l'emprise de la construction</t>
  </si>
  <si>
    <t>1.5</t>
  </si>
  <si>
    <t>Fouille en rigole et en trou</t>
  </si>
  <si>
    <t>1.5.A</t>
  </si>
  <si>
    <t xml:space="preserve">Fouille en rigole ou en tranchée </t>
  </si>
  <si>
    <t>9.M.A</t>
  </si>
  <si>
    <t>Longueur ¤5.18*2+4.56*2</t>
  </si>
  <si>
    <t>9.M.B</t>
  </si>
  <si>
    <t>Largeur fouille¤0.35</t>
  </si>
  <si>
    <t>9.M.C</t>
  </si>
  <si>
    <t>Profondeur fouille¤1</t>
  </si>
  <si>
    <t>9.M.Z</t>
  </si>
  <si>
    <t>Volume fouille¤arrondi(a*b*c)*1.20</t>
  </si>
  <si>
    <t>9.E.1.Localisations\Sur toutes fondations suivant étude d'exécution</t>
  </si>
  <si>
    <t>M3</t>
  </si>
  <si>
    <t>1.5.B</t>
  </si>
  <si>
    <t>Fouille en Trou</t>
  </si>
  <si>
    <t>¤2</t>
  </si>
  <si>
    <t>1.6</t>
  </si>
  <si>
    <t>Fondations</t>
  </si>
  <si>
    <t>1.6.A</t>
  </si>
  <si>
    <t>Forme de propreté</t>
  </si>
  <si>
    <t>Lineaire HO¤3.98+1.40+5.40</t>
  </si>
  <si>
    <t>Linéaire DO¤0.95*2+1+1.75+4.56</t>
  </si>
  <si>
    <t>Somme lineaire¤a+b</t>
  </si>
  <si>
    <t>¤C ~ +1</t>
  </si>
  <si>
    <t>ML</t>
  </si>
  <si>
    <t>1.6.B</t>
  </si>
  <si>
    <t>Semelles filantes</t>
  </si>
  <si>
    <t>1.6.C</t>
  </si>
  <si>
    <t xml:space="preserve">Fondation pour escalier </t>
  </si>
  <si>
    <t>en pieds d'escalier ¤1.4*1*0.5</t>
  </si>
  <si>
    <t xml:space="preserve">9.E.1.Localisations\Fondation Escalier </t>
  </si>
  <si>
    <t>1.7</t>
  </si>
  <si>
    <t>Démolition et dépose</t>
  </si>
  <si>
    <t>1.7.A</t>
  </si>
  <si>
    <t>Tranchées dans dallages existants</t>
  </si>
  <si>
    <t>¤1.2</t>
  </si>
  <si>
    <t>9.E.1.Localisations\Vestiaire arbitre</t>
  </si>
  <si>
    <t>1.7.B</t>
  </si>
  <si>
    <t>Ouverture dans murs pour accès combles bâtiments existant (Option Accès aux combles)</t>
  </si>
  <si>
    <t>¤1</t>
  </si>
  <si>
    <t>9.E.1.Localisations\Accès aux combles</t>
  </si>
  <si>
    <t xml:space="preserve"> Option</t>
  </si>
  <si>
    <t>Accès aux combles_1426</t>
  </si>
  <si>
    <t>1.7.C</t>
  </si>
  <si>
    <t>Démolition de l'allège sous fenêtre déposé.</t>
  </si>
  <si>
    <t>1.7.D</t>
  </si>
  <si>
    <t xml:space="preserve">Reprise des jambage et du linteau </t>
  </si>
  <si>
    <t>¤2*2.35+1</t>
  </si>
  <si>
    <t>1.7.E</t>
  </si>
  <si>
    <t>Dépose porte entrée principale (Option Accès aux combles)</t>
  </si>
  <si>
    <t>Accès aux combles_12472</t>
  </si>
  <si>
    <t>1.7.F</t>
  </si>
  <si>
    <t>Dépose fenêtre puis stockage pour repose (Option fenêtre vestiaire arbitres)</t>
  </si>
  <si>
    <t>fenêtre vestiaire arbitres_11552</t>
  </si>
  <si>
    <t>1.8</t>
  </si>
  <si>
    <t>Dallage</t>
  </si>
  <si>
    <t>1.8.A</t>
  </si>
  <si>
    <t>Corps de dallage RDC</t>
  </si>
  <si>
    <t>1.8.B</t>
  </si>
  <si>
    <t>Plancher haut support d'étanchéité de la toiture terrasse</t>
  </si>
  <si>
    <t>9.E.1.Localisations\Toiture terrasse</t>
  </si>
  <si>
    <t>1.9</t>
  </si>
  <si>
    <t>Murs</t>
  </si>
  <si>
    <t>1.9.A</t>
  </si>
  <si>
    <t xml:space="preserve">Murs en BBM de 20 cm épaisseur </t>
  </si>
  <si>
    <t>Longueur des murs¤3.98+1.75+1.2+2*0.95+1+5.18</t>
  </si>
  <si>
    <t>Hauteur¤2.15+0.2+0.2</t>
  </si>
  <si>
    <t>9.M.D</t>
  </si>
  <si>
    <t>surface¤(a*b)</t>
  </si>
  <si>
    <t>¤D ~ +01</t>
  </si>
  <si>
    <t>9.E.1.Localisations\Suivant plan architecte\Plan d'exécution</t>
  </si>
  <si>
    <t>1.9.B</t>
  </si>
  <si>
    <t>Ouvrage en béton armé</t>
  </si>
  <si>
    <t>¤15*0.2*0.5</t>
  </si>
  <si>
    <t>1.9.C</t>
  </si>
  <si>
    <t>Arase étanche (ou coupure de capillarité)</t>
  </si>
  <si>
    <t>¤15</t>
  </si>
  <si>
    <t>1.9.D</t>
  </si>
  <si>
    <t>Ecran vertical étanche.</t>
  </si>
  <si>
    <t>1.9.E</t>
  </si>
  <si>
    <t>Drain en pieds de fondations</t>
  </si>
  <si>
    <t>1.10</t>
  </si>
  <si>
    <t>Ouvrages complémentaires</t>
  </si>
  <si>
    <t>1.10.1</t>
  </si>
  <si>
    <t>Réservations et percements</t>
  </si>
  <si>
    <t>1.10.1.A</t>
  </si>
  <si>
    <t>Création d'ouverture dans la Façade du bâtiment existant  pour ventilation chute</t>
  </si>
  <si>
    <t>ENS</t>
  </si>
  <si>
    <t>1.10.2</t>
  </si>
  <si>
    <t>Seuils et appuis</t>
  </si>
  <si>
    <t>1.10.2.A</t>
  </si>
  <si>
    <t>Appuis  (Option fenêtre vestiaire arbitres)</t>
  </si>
  <si>
    <t>fenêtre vestiaire arbitres_12381</t>
  </si>
  <si>
    <t>1.10.2.B</t>
  </si>
  <si>
    <t>Seuils</t>
  </si>
  <si>
    <t>9.E.1.Localisations\Sur l'ensemble des façades</t>
  </si>
  <si>
    <t>1.11</t>
  </si>
  <si>
    <t>Enduit extérieurs</t>
  </si>
  <si>
    <t>1.11.A</t>
  </si>
  <si>
    <t>Enduits traditionnels</t>
  </si>
  <si>
    <t>Longueur¤3.96+1.75+0.95*2+1+5.18</t>
  </si>
  <si>
    <t>Hauteur¤3.4</t>
  </si>
  <si>
    <t>Surface¤a*b</t>
  </si>
  <si>
    <t>1.11.B</t>
  </si>
  <si>
    <t>Reprise enduit existant  (Option Accès aux combles)</t>
  </si>
  <si>
    <t>Accès aux combles_156</t>
  </si>
  <si>
    <t>RECAPITULATIF
Lot n°1 GROS OEUVRE</t>
  </si>
  <si>
    <t>Total du lot 'GROS OEUVRE'</t>
  </si>
  <si>
    <t>TOTAL_HT</t>
  </si>
  <si>
    <t>Total H.T. :</t>
  </si>
  <si>
    <t>TOTAL_TVA</t>
  </si>
  <si>
    <t>Total T.V.A. (20%) :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</si>
  <si>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</si>
  <si>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</si>
  <si>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</si>
  <si>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</si>
  <si>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Mairie de Mens
Mens
38710</t>
  </si>
  <si>
    <t>ECONOMISTE DE LA CONSTRUCTION : 
    Mr Cédric Cluzel
    416 chemin de Brandonnières
    38410 VAULNAVEYS-LE-BAS
    Tél : 06 33 72 71 29
    Mél : cedric.cluzel@ceteco.fr</t>
  </si>
  <si>
    <t>ARCHITECTE : 
    Mr Patrice Sayettat
    4 rue de l'industrie, VIF
    38450 VIF
    Tél : 04 76 72 46 80
    Mél : sayettat.patrice@gmail.com</t>
  </si>
  <si>
    <t>DPGF</t>
  </si>
  <si>
    <t>Extension des vestiaires du foot
Stade Laurent Turc</t>
  </si>
  <si>
    <t>DCE-012018-PS</t>
  </si>
  <si>
    <t>CONSULTATION</t>
  </si>
  <si>
    <t>B</t>
  </si>
  <si>
    <t>Mens</t>
  </si>
  <si>
    <t>VERSION</t>
  </si>
  <si>
    <t>3.00</t>
  </si>
  <si>
    <t>TYPEDOC</t>
  </si>
  <si>
    <t>AO</t>
  </si>
  <si>
    <t>SHOWADJU</t>
  </si>
  <si>
    <t>RECAPSIMPLE</t>
  </si>
  <si>
    <t>SHOWMONTANTS</t>
  </si>
  <si>
    <t>SHOWQUANTITES</t>
  </si>
  <si>
    <t>MONTANTSSURTETE</t>
  </si>
  <si>
    <t>MARGE</t>
  </si>
  <si>
    <t>RECAPLOCNIV9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</si>
</sst>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dd/mm/yy;@"/>
    <numFmt numFmtId="167" formatCode="#,##0.000"/>
    <numFmt numFmtId="168" formatCode="#,##0.00\ [$€];[Red]\-#,##0.00\ [$€]"/>
  </numFmts>
  <fonts count="17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0" xfId="0" applyFill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66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top"/>
    </xf>
    <xf numFmtId="166" fontId="0" fillId="0" borderId="0" xfId="0" applyNumberFormat="1" applyBorder="1" applyAlignment="1">
      <alignment horizontal="center" vertical="top"/>
    </xf>
    <xf numFmtId="0" fontId="6" fillId="0" borderId="0" xfId="0" applyNumberFormat="1" applyFont="1" applyBorder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1" fillId="0" borderId="4" xfId="0" applyFont="1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6" fontId="9" fillId="0" borderId="6" xfId="0" applyNumberFormat="1" applyFont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/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5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horizontal="right" vertical="top" wrapText="1"/>
    </xf>
    <xf numFmtId="0" fontId="6" fillId="0" borderId="8" xfId="0" applyNumberFormat="1" applyFont="1" applyBorder="1" applyAlignment="1">
      <alignment vertical="top" wrapText="1"/>
    </xf>
    <xf numFmtId="0" fontId="12" fillId="0" borderId="6" xfId="0" applyNumberFormat="1" applyFont="1" applyBorder="1" applyAlignment="1">
      <alignment horizontal="right" vertical="top" wrapText="1"/>
    </xf>
    <xf numFmtId="3" fontId="12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vertical="top" wrapText="1"/>
    </xf>
    <xf numFmtId="3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16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8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167" fontId="12" fillId="0" borderId="6" xfId="0" applyNumberFormat="1" applyFont="1" applyBorder="1" applyAlignment="1">
      <alignment horizontal="right" vertical="top" wrapText="1"/>
    </xf>
    <xf numFmtId="167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6" xfId="0" applyNumberFormat="1" applyFont="1" applyBorder="1" applyAlignment="1">
      <alignment horizontal="right" vertical="top" wrapText="1"/>
    </xf>
    <xf numFmtId="4" fontId="12" fillId="0" borderId="16" xfId="0" applyNumberFormat="1" applyFont="1" applyBorder="1" applyAlignment="1" applyProtection="1">
      <alignment horizontal="right" vertical="top" wrapText="1"/>
      <protection locked="0"/>
    </xf>
    <xf numFmtId="0" fontId="6" fillId="0" borderId="0" xfId="0" quotePrefix="1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168" fontId="7" fillId="0" borderId="0" xfId="0" applyNumberFormat="1" applyFont="1" applyBorder="1" applyAlignment="1">
      <alignment vertical="top" wrapText="1"/>
    </xf>
    <xf numFmtId="168" fontId="6" fillId="0" borderId="0" xfId="0" applyNumberFormat="1" applyFont="1" applyBorder="1" applyAlignment="1">
      <alignment vertical="top" wrapText="1"/>
    </xf>
    <xf numFmtId="0" fontId="6" fillId="0" borderId="18" xfId="0" applyNumberFormat="1" applyFont="1" applyBorder="1" applyAlignment="1">
      <alignment vertical="top" wrapText="1"/>
    </xf>
    <xf numFmtId="0" fontId="7" fillId="0" borderId="17" xfId="0" applyNumberFormat="1" applyFont="1" applyBorder="1" applyAlignment="1">
      <alignment vertical="top" wrapText="1"/>
    </xf>
    <xf numFmtId="0" fontId="11" fillId="0" borderId="19" xfId="0" applyNumberFormat="1" applyFont="1" applyBorder="1" applyAlignment="1">
      <alignment vertical="top" wrapText="1"/>
    </xf>
    <xf numFmtId="0" fontId="11" fillId="0" borderId="20" xfId="0" applyNumberFormat="1" applyFont="1" applyBorder="1" applyAlignment="1">
      <alignment vertical="top" wrapText="1"/>
    </xf>
    <xf numFmtId="0" fontId="6" fillId="0" borderId="20" xfId="0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vertical="top" wrapText="1"/>
    </xf>
    <xf numFmtId="0" fontId="6" fillId="0" borderId="22" xfId="0" applyNumberFormat="1" applyFont="1" applyBorder="1" applyAlignment="1">
      <alignment vertical="top" wrapText="1"/>
    </xf>
    <xf numFmtId="168" fontId="6" fillId="0" borderId="23" xfId="0" applyNumberFormat="1" applyFont="1" applyBorder="1" applyAlignment="1">
      <alignment vertical="top" wrapText="1"/>
    </xf>
    <xf numFmtId="0" fontId="7" fillId="0" borderId="25" xfId="0" applyNumberFormat="1" applyFont="1" applyBorder="1" applyAlignment="1">
      <alignment vertical="top" wrapText="1"/>
    </xf>
    <xf numFmtId="0" fontId="6" fillId="0" borderId="26" xfId="0" applyNumberFormat="1" applyFont="1" applyBorder="1" applyAlignment="1">
      <alignment vertical="top" wrapText="1"/>
    </xf>
    <xf numFmtId="168" fontId="7" fillId="0" borderId="26" xfId="0" applyNumberFormat="1" applyFont="1" applyBorder="1" applyAlignment="1">
      <alignment vertical="top" wrapText="1"/>
    </xf>
    <xf numFmtId="168" fontId="6" fillId="0" borderId="26" xfId="0" applyNumberFormat="1" applyFont="1" applyBorder="1" applyAlignment="1">
      <alignment vertical="top" wrapText="1"/>
    </xf>
    <xf numFmtId="168" fontId="6" fillId="0" borderId="27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vertical="top" wrapText="1"/>
    </xf>
    <xf numFmtId="0" fontId="9" fillId="0" borderId="24" xfId="0" applyNumberFormat="1" applyFont="1" applyBorder="1" applyAlignment="1">
      <alignment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eteco\AppData\Local\Temp\IMGEXPORT78.BMP" TargetMode="External"/><Relationship Id="rId1" Type="http://schemas.openxmlformats.org/officeDocument/2006/relationships/image" Target="../media/image1.png"/><Relationship Id="rId4" Type="http://schemas.openxmlformats.org/officeDocument/2006/relationships/image" Target="file:///C:\Users\Ceteco\AppData\Local\Temp\IMGEXPORT71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69</xdr:row>
      <xdr:rowOff>76200</xdr:rowOff>
    </xdr:from>
    <xdr:to>
      <xdr:col>7</xdr:col>
      <xdr:colOff>992538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id="{0CAE4820-5CF7-4E3F-AA22-839F395A7027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F80FDC15-C2AA-478D-9B20-57735EEC4278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t>DPGF</a:t>
          </a:fld>
          <a:endParaRPr lang="fr-FR" sz="1400" b="1"/>
        </a:p>
      </xdr:txBody>
    </xdr:sp>
    <xdr:clientData/>
  </xdr:twoCellAnchor>
  <xdr:twoCellAnchor editAs="oneCell">
    <xdr:from>
      <xdr:col>1</xdr:col>
      <xdr:colOff>36004</xdr:colOff>
      <xdr:row>79</xdr:row>
      <xdr:rowOff>31590</xdr:rowOff>
    </xdr:from>
    <xdr:to>
      <xdr:col>1</xdr:col>
      <xdr:colOff>639329</xdr:colOff>
      <xdr:row>80</xdr:row>
      <xdr:rowOff>95496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B927B6A-D26B-4D32-B1EC-D472A21FC9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9061290"/>
          <a:ext cx="603325" cy="178206"/>
        </a:xfrm>
        <a:prstGeom prst="rect">
          <a:avLst/>
        </a:prstGeom>
      </xdr:spPr>
    </xdr:pic>
    <xdr:clientData/>
  </xdr:twoCellAnchor>
  <xdr:twoCellAnchor editAs="oneCell">
    <xdr:from>
      <xdr:col>1</xdr:col>
      <xdr:colOff>36004</xdr:colOff>
      <xdr:row>71</xdr:row>
      <xdr:rowOff>39850</xdr:rowOff>
    </xdr:from>
    <xdr:to>
      <xdr:col>1</xdr:col>
      <xdr:colOff>639329</xdr:colOff>
      <xdr:row>74</xdr:row>
      <xdr:rowOff>87237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BF17EA2-866A-49FE-949D-E7075262E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8155150"/>
          <a:ext cx="603325" cy="390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8"/>
  <sheetViews>
    <sheetView showGridLines="0" tabSelected="1" topLeftCell="B2" zoomScaleNormal="100" zoomScaleSheetLayoutView="100" workbookViewId="0">
      <pane ySplit="2" topLeftCell="A4" activePane="bottomLeft" state="frozenSplit"/>
      <selection activeCell="B2" sqref="B2"/>
      <selection pane="bottomLeft" activeCell="H18" sqref="H18"/>
    </sheetView>
  </sheetViews>
  <sheetFormatPr baseColWidth="10" defaultColWidth="10.6640625" defaultRowHeight="15" customHeight="1" x14ac:dyDescent="0.25"/>
  <cols>
    <col min="1" max="1" width="10.6640625" style="26" hidden="1" customWidth="1"/>
    <col min="2" max="2" width="6.6640625" style="26" customWidth="1"/>
    <col min="3" max="3" width="28.6640625" style="26" customWidth="1"/>
    <col min="4" max="8" width="8.21875" style="26" customWidth="1"/>
    <col min="9" max="10" width="12.6640625" style="26" customWidth="1"/>
    <col min="11" max="14" width="10.6640625" style="26" hidden="1" customWidth="1"/>
    <col min="15" max="17" width="0" style="26" hidden="1" customWidth="1"/>
    <col min="18" max="16384" width="10.6640625" style="26"/>
  </cols>
  <sheetData>
    <row r="1" spans="1:17" ht="15" hidden="1" customHeight="1" x14ac:dyDescent="0.25">
      <c r="A1" s="26" t="s">
        <v>31</v>
      </c>
      <c r="B1" s="26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40</v>
      </c>
      <c r="K1" s="26" t="s">
        <v>41</v>
      </c>
      <c r="M1" s="26" t="s">
        <v>42</v>
      </c>
      <c r="N1" s="26" t="s">
        <v>43</v>
      </c>
      <c r="O1" s="26" t="s">
        <v>44</v>
      </c>
      <c r="P1" s="26" t="s">
        <v>45</v>
      </c>
      <c r="Q1" s="26" t="s">
        <v>46</v>
      </c>
    </row>
    <row r="3" spans="1:17" ht="20.399999999999999" x14ac:dyDescent="0.25">
      <c r="A3" s="26" t="s">
        <v>47</v>
      </c>
      <c r="B3" s="71" t="s">
        <v>48</v>
      </c>
      <c r="C3" s="72" t="s">
        <v>49</v>
      </c>
      <c r="D3" s="72"/>
      <c r="E3" s="72"/>
      <c r="F3" s="71" t="s">
        <v>36</v>
      </c>
      <c r="G3" s="71" t="s">
        <v>50</v>
      </c>
      <c r="H3" s="71" t="s">
        <v>51</v>
      </c>
      <c r="I3" s="71" t="s">
        <v>52</v>
      </c>
      <c r="J3" s="71" t="s">
        <v>53</v>
      </c>
      <c r="K3" s="71" t="s">
        <v>54</v>
      </c>
      <c r="L3" s="71" t="s">
        <v>55</v>
      </c>
      <c r="M3" s="71" t="s">
        <v>56</v>
      </c>
      <c r="N3" s="71" t="s">
        <v>57</v>
      </c>
      <c r="O3" s="71" t="s">
        <v>58</v>
      </c>
      <c r="P3" s="71" t="s">
        <v>59</v>
      </c>
      <c r="Q3" s="71" t="s">
        <v>60</v>
      </c>
    </row>
    <row r="4" spans="1:17" ht="31.2" x14ac:dyDescent="0.25">
      <c r="A4" s="26">
        <v>2</v>
      </c>
      <c r="B4" s="76" t="s">
        <v>61</v>
      </c>
      <c r="C4" s="75" t="s">
        <v>62</v>
      </c>
      <c r="D4" s="75"/>
      <c r="E4" s="75"/>
      <c r="F4" s="73"/>
      <c r="G4" s="73"/>
      <c r="H4" s="73"/>
      <c r="I4" s="73"/>
      <c r="J4" s="76"/>
    </row>
    <row r="5" spans="1:17" ht="10.199999999999999" x14ac:dyDescent="0.25">
      <c r="A5" s="26" t="s">
        <v>63</v>
      </c>
      <c r="B5" s="77"/>
      <c r="C5" s="78" t="s">
        <v>64</v>
      </c>
      <c r="D5" s="78"/>
      <c r="E5" s="78"/>
      <c r="F5" s="78"/>
      <c r="G5" s="78"/>
      <c r="H5" s="78"/>
      <c r="I5" s="78"/>
      <c r="J5" s="77"/>
    </row>
    <row r="6" spans="1:17" ht="15" hidden="1" customHeight="1" x14ac:dyDescent="0.25">
      <c r="A6" s="26">
        <v>3</v>
      </c>
    </row>
    <row r="7" spans="1:17" ht="15" hidden="1" customHeight="1" x14ac:dyDescent="0.25">
      <c r="A7" s="26" t="s">
        <v>65</v>
      </c>
    </row>
    <row r="8" spans="1:17" ht="15.6" x14ac:dyDescent="0.25">
      <c r="A8" s="26">
        <v>3</v>
      </c>
      <c r="B8" s="79" t="s">
        <v>66</v>
      </c>
      <c r="C8" s="74" t="s">
        <v>67</v>
      </c>
      <c r="D8" s="74"/>
      <c r="E8" s="74"/>
      <c r="F8" s="73"/>
      <c r="G8" s="73"/>
      <c r="H8" s="73"/>
      <c r="I8" s="73"/>
      <c r="J8" s="80"/>
    </row>
    <row r="9" spans="1:17" ht="10.199999999999999" x14ac:dyDescent="0.25">
      <c r="A9" s="26" t="s">
        <v>68</v>
      </c>
      <c r="B9" s="77"/>
      <c r="C9" s="78" t="s">
        <v>64</v>
      </c>
      <c r="D9" s="78"/>
      <c r="E9" s="78"/>
      <c r="F9" s="78"/>
      <c r="G9" s="78"/>
      <c r="H9" s="78"/>
      <c r="I9" s="78"/>
      <c r="J9" s="77"/>
    </row>
    <row r="10" spans="1:17" ht="10.8" thickBot="1" x14ac:dyDescent="0.3">
      <c r="A10" s="26">
        <v>9</v>
      </c>
      <c r="B10" s="82" t="s">
        <v>69</v>
      </c>
      <c r="C10" s="81" t="s">
        <v>67</v>
      </c>
      <c r="D10" s="81"/>
      <c r="E10" s="81"/>
      <c r="F10" s="81"/>
      <c r="G10" s="81"/>
      <c r="H10" s="81"/>
      <c r="I10" s="81"/>
      <c r="J10" s="83"/>
    </row>
    <row r="11" spans="1:17" ht="15" hidden="1" customHeight="1" x14ac:dyDescent="0.25">
      <c r="A11" s="26" t="s">
        <v>70</v>
      </c>
    </row>
    <row r="12" spans="1:17" ht="15" hidden="1" customHeight="1" x14ac:dyDescent="0.25">
      <c r="A12" s="26" t="s">
        <v>70</v>
      </c>
    </row>
    <row r="13" spans="1:17" ht="15" hidden="1" customHeight="1" x14ac:dyDescent="0.25">
      <c r="A13" s="26" t="s">
        <v>70</v>
      </c>
    </row>
    <row r="14" spans="1:17" ht="15" hidden="1" customHeight="1" x14ac:dyDescent="0.25">
      <c r="A14" s="26" t="s">
        <v>70</v>
      </c>
    </row>
    <row r="15" spans="1:17" ht="15" hidden="1" customHeight="1" x14ac:dyDescent="0.25">
      <c r="A15" s="26" t="s">
        <v>70</v>
      </c>
    </row>
    <row r="16" spans="1:17" ht="15" hidden="1" customHeight="1" x14ac:dyDescent="0.25">
      <c r="A16" s="26" t="s">
        <v>71</v>
      </c>
    </row>
    <row r="17" spans="1:17" ht="15" hidden="1" customHeight="1" x14ac:dyDescent="0.25">
      <c r="A17" s="26" t="s">
        <v>70</v>
      </c>
    </row>
    <row r="18" spans="1:17" ht="11.4" thickTop="1" thickBot="1" x14ac:dyDescent="0.3">
      <c r="A18" s="26" t="s">
        <v>72</v>
      </c>
      <c r="B18" s="82"/>
      <c r="C18" s="85"/>
      <c r="D18" s="85"/>
      <c r="E18" s="85"/>
      <c r="F18" s="86" t="s">
        <v>73</v>
      </c>
      <c r="G18" s="87">
        <v>1</v>
      </c>
      <c r="H18" s="89"/>
      <c r="I18" s="90"/>
      <c r="J18" s="88">
        <f>IF(AND(G18= "",H18= ""), 0, ROUND(ROUND(I18, 2) * ROUND(IF(H18="",G18,H18),  0), 2))</f>
        <v>0</v>
      </c>
      <c r="M18" s="84">
        <v>0.2</v>
      </c>
      <c r="Q18" s="26">
        <v>3919</v>
      </c>
    </row>
    <row r="19" spans="1:17" ht="15" hidden="1" customHeight="1" thickTop="1" x14ac:dyDescent="0.25">
      <c r="A19" s="26" t="s">
        <v>65</v>
      </c>
    </row>
    <row r="20" spans="1:17" ht="16.2" thickTop="1" x14ac:dyDescent="0.25">
      <c r="A20" s="26">
        <v>3</v>
      </c>
      <c r="B20" s="79" t="s">
        <v>74</v>
      </c>
      <c r="C20" s="74" t="s">
        <v>75</v>
      </c>
      <c r="D20" s="74"/>
      <c r="E20" s="74"/>
      <c r="F20" s="73"/>
      <c r="G20" s="73"/>
      <c r="H20" s="73"/>
      <c r="I20" s="73"/>
      <c r="J20" s="80"/>
    </row>
    <row r="21" spans="1:17" ht="10.199999999999999" x14ac:dyDescent="0.25">
      <c r="A21" s="26" t="s">
        <v>68</v>
      </c>
      <c r="B21" s="77"/>
      <c r="C21" s="78" t="s">
        <v>64</v>
      </c>
      <c r="D21" s="78"/>
      <c r="E21" s="78"/>
      <c r="F21" s="78"/>
      <c r="G21" s="78"/>
      <c r="H21" s="78"/>
      <c r="I21" s="78"/>
      <c r="J21" s="77"/>
    </row>
    <row r="22" spans="1:17" ht="13.8" x14ac:dyDescent="0.25">
      <c r="A22" s="26">
        <v>4</v>
      </c>
      <c r="B22" s="79" t="s">
        <v>76</v>
      </c>
      <c r="C22" s="92" t="s">
        <v>77</v>
      </c>
      <c r="D22" s="92"/>
      <c r="E22" s="92"/>
      <c r="F22" s="91"/>
      <c r="G22" s="91"/>
      <c r="H22" s="91"/>
      <c r="I22" s="91"/>
      <c r="J22" s="93"/>
    </row>
    <row r="23" spans="1:17" ht="15" hidden="1" customHeight="1" x14ac:dyDescent="0.25">
      <c r="A23" s="26" t="s">
        <v>78</v>
      </c>
    </row>
    <row r="24" spans="1:17" ht="15" hidden="1" customHeight="1" x14ac:dyDescent="0.25">
      <c r="A24" s="26" t="s">
        <v>78</v>
      </c>
    </row>
    <row r="25" spans="1:17" ht="15" hidden="1" customHeight="1" x14ac:dyDescent="0.25">
      <c r="A25" s="26" t="s">
        <v>78</v>
      </c>
    </row>
    <row r="26" spans="1:17" ht="15" hidden="1" customHeight="1" x14ac:dyDescent="0.25">
      <c r="A26" s="26" t="s">
        <v>78</v>
      </c>
    </row>
    <row r="27" spans="1:17" ht="15" hidden="1" customHeight="1" x14ac:dyDescent="0.25">
      <c r="A27" s="26" t="s">
        <v>78</v>
      </c>
    </row>
    <row r="28" spans="1:17" ht="15" hidden="1" customHeight="1" x14ac:dyDescent="0.25">
      <c r="A28" s="26" t="s">
        <v>78</v>
      </c>
    </row>
    <row r="29" spans="1:17" ht="15" hidden="1" customHeight="1" x14ac:dyDescent="0.25">
      <c r="A29" s="26" t="s">
        <v>78</v>
      </c>
    </row>
    <row r="30" spans="1:17" ht="15" hidden="1" customHeight="1" x14ac:dyDescent="0.25">
      <c r="A30" s="26" t="s">
        <v>78</v>
      </c>
    </row>
    <row r="31" spans="1:17" ht="15" hidden="1" customHeight="1" x14ac:dyDescent="0.25">
      <c r="A31" s="26" t="s">
        <v>78</v>
      </c>
    </row>
    <row r="32" spans="1:17" ht="15" hidden="1" customHeight="1" x14ac:dyDescent="0.25">
      <c r="A32" s="26" t="s">
        <v>78</v>
      </c>
    </row>
    <row r="33" spans="1:10" ht="10.199999999999999" x14ac:dyDescent="0.25">
      <c r="A33" s="26" t="s">
        <v>79</v>
      </c>
      <c r="B33" s="77"/>
      <c r="C33" s="78" t="s">
        <v>64</v>
      </c>
      <c r="D33" s="78"/>
      <c r="E33" s="78"/>
      <c r="F33" s="78"/>
      <c r="G33" s="78"/>
      <c r="H33" s="78"/>
      <c r="I33" s="78"/>
      <c r="J33" s="77"/>
    </row>
    <row r="34" spans="1:10" ht="15" hidden="1" customHeight="1" x14ac:dyDescent="0.25">
      <c r="A34" s="26" t="s">
        <v>78</v>
      </c>
    </row>
    <row r="35" spans="1:10" ht="15" hidden="1" customHeight="1" x14ac:dyDescent="0.25">
      <c r="A35" s="26" t="s">
        <v>78</v>
      </c>
    </row>
    <row r="36" spans="1:10" ht="15" hidden="1" customHeight="1" x14ac:dyDescent="0.25">
      <c r="A36" s="26" t="s">
        <v>78</v>
      </c>
    </row>
    <row r="37" spans="1:10" ht="15" hidden="1" customHeight="1" x14ac:dyDescent="0.25">
      <c r="A37" s="26" t="s">
        <v>78</v>
      </c>
    </row>
    <row r="38" spans="1:10" ht="15" hidden="1" customHeight="1" x14ac:dyDescent="0.25">
      <c r="A38" s="26" t="s">
        <v>78</v>
      </c>
    </row>
    <row r="39" spans="1:10" ht="15" hidden="1" customHeight="1" x14ac:dyDescent="0.25">
      <c r="A39" s="26" t="s">
        <v>78</v>
      </c>
    </row>
    <row r="40" spans="1:10" ht="15" hidden="1" customHeight="1" x14ac:dyDescent="0.25">
      <c r="A40" s="26" t="s">
        <v>78</v>
      </c>
    </row>
    <row r="41" spans="1:10" ht="15" hidden="1" customHeight="1" x14ac:dyDescent="0.25">
      <c r="A41" s="26" t="s">
        <v>78</v>
      </c>
    </row>
    <row r="42" spans="1:10" ht="10.8" thickBot="1" x14ac:dyDescent="0.3">
      <c r="A42" s="26">
        <v>9</v>
      </c>
      <c r="B42" s="82" t="s">
        <v>80</v>
      </c>
      <c r="C42" s="81" t="s">
        <v>81</v>
      </c>
      <c r="D42" s="81"/>
      <c r="E42" s="81"/>
      <c r="F42" s="81"/>
      <c r="G42" s="81"/>
      <c r="H42" s="81"/>
      <c r="I42" s="81"/>
      <c r="J42" s="83"/>
    </row>
    <row r="43" spans="1:10" ht="15" hidden="1" customHeight="1" x14ac:dyDescent="0.25">
      <c r="A43" s="26" t="s">
        <v>70</v>
      </c>
    </row>
    <row r="44" spans="1:10" ht="15" hidden="1" customHeight="1" x14ac:dyDescent="0.25">
      <c r="A44" s="26" t="s">
        <v>70</v>
      </c>
    </row>
    <row r="45" spans="1:10" ht="15" hidden="1" customHeight="1" x14ac:dyDescent="0.25">
      <c r="A45" s="26" t="s">
        <v>70</v>
      </c>
    </row>
    <row r="46" spans="1:10" ht="15" hidden="1" customHeight="1" x14ac:dyDescent="0.25">
      <c r="A46" s="26" t="s">
        <v>70</v>
      </c>
    </row>
    <row r="47" spans="1:10" ht="15" hidden="1" customHeight="1" x14ac:dyDescent="0.25">
      <c r="A47" s="26" t="s">
        <v>70</v>
      </c>
    </row>
    <row r="48" spans="1:10" ht="15" hidden="1" customHeight="1" x14ac:dyDescent="0.25">
      <c r="A48" s="26" t="s">
        <v>71</v>
      </c>
    </row>
    <row r="49" spans="1:17" ht="15" hidden="1" customHeight="1" x14ac:dyDescent="0.25">
      <c r="A49" s="26" t="s">
        <v>70</v>
      </c>
    </row>
    <row r="50" spans="1:17" ht="11.4" thickTop="1" thickBot="1" x14ac:dyDescent="0.3">
      <c r="A50" s="26" t="s">
        <v>72</v>
      </c>
      <c r="B50" s="82"/>
      <c r="C50" s="85"/>
      <c r="D50" s="85"/>
      <c r="E50" s="85"/>
      <c r="F50" s="86" t="s">
        <v>73</v>
      </c>
      <c r="G50" s="87">
        <v>1</v>
      </c>
      <c r="H50" s="89"/>
      <c r="I50" s="90"/>
      <c r="J50" s="88">
        <f>IF(AND(G50= "",H50= ""), 0, ROUND(ROUND(I50, 2) * ROUND(IF(H50="",G50,H50),  0), 2))</f>
        <v>0</v>
      </c>
      <c r="M50" s="84">
        <v>0.2</v>
      </c>
      <c r="Q50" s="26">
        <v>3919</v>
      </c>
    </row>
    <row r="51" spans="1:17" ht="10.8" thickTop="1" x14ac:dyDescent="0.25">
      <c r="A51" s="26">
        <v>9</v>
      </c>
      <c r="B51" s="82" t="s">
        <v>82</v>
      </c>
      <c r="C51" s="81" t="s">
        <v>83</v>
      </c>
      <c r="D51" s="81"/>
      <c r="E51" s="81"/>
      <c r="F51" s="81"/>
      <c r="G51" s="81"/>
      <c r="H51" s="81"/>
      <c r="I51" s="81"/>
      <c r="J51" s="94"/>
    </row>
    <row r="52" spans="1:17" ht="15" hidden="1" customHeight="1" x14ac:dyDescent="0.25">
      <c r="A52" s="26" t="s">
        <v>70</v>
      </c>
    </row>
    <row r="53" spans="1:17" ht="15" hidden="1" customHeight="1" x14ac:dyDescent="0.25">
      <c r="A53" s="26" t="s">
        <v>70</v>
      </c>
    </row>
    <row r="54" spans="1:17" ht="15" hidden="1" customHeight="1" x14ac:dyDescent="0.25">
      <c r="A54" s="26" t="s">
        <v>70</v>
      </c>
    </row>
    <row r="55" spans="1:17" ht="15" hidden="1" customHeight="1" x14ac:dyDescent="0.25">
      <c r="A55" s="26" t="s">
        <v>71</v>
      </c>
    </row>
    <row r="56" spans="1:17" ht="10.8" thickBot="1" x14ac:dyDescent="0.3">
      <c r="A56" s="26" t="s">
        <v>84</v>
      </c>
      <c r="B56" s="77"/>
      <c r="C56" s="78" t="s">
        <v>64</v>
      </c>
      <c r="D56" s="78"/>
      <c r="E56" s="78"/>
      <c r="F56" s="78"/>
      <c r="G56" s="78"/>
      <c r="H56" s="78"/>
      <c r="I56" s="78"/>
      <c r="J56" s="77"/>
    </row>
    <row r="57" spans="1:17" ht="11.4" thickTop="1" thickBot="1" x14ac:dyDescent="0.3">
      <c r="A57" s="26" t="s">
        <v>72</v>
      </c>
      <c r="B57" s="82"/>
      <c r="C57" s="85"/>
      <c r="D57" s="85"/>
      <c r="E57" s="85"/>
      <c r="F57" s="86" t="s">
        <v>36</v>
      </c>
      <c r="G57" s="87">
        <v>1</v>
      </c>
      <c r="H57" s="89"/>
      <c r="I57" s="90"/>
      <c r="J57" s="88">
        <f>IF(AND(G57= "",H57= ""), 0, ROUND(ROUND(I57, 2) * ROUND(IF(H57="",G57,H57),  0), 2))</f>
        <v>0</v>
      </c>
      <c r="M57" s="84">
        <v>0.2</v>
      </c>
      <c r="Q57" s="26">
        <v>3919</v>
      </c>
    </row>
    <row r="58" spans="1:17" ht="10.8" thickTop="1" x14ac:dyDescent="0.25">
      <c r="A58" s="26">
        <v>9</v>
      </c>
      <c r="B58" s="82" t="s">
        <v>85</v>
      </c>
      <c r="C58" s="81" t="s">
        <v>86</v>
      </c>
      <c r="D58" s="81"/>
      <c r="E58" s="81"/>
      <c r="F58" s="81"/>
      <c r="G58" s="81"/>
      <c r="H58" s="81"/>
      <c r="I58" s="81"/>
      <c r="J58" s="94"/>
    </row>
    <row r="59" spans="1:17" ht="15" hidden="1" customHeight="1" x14ac:dyDescent="0.25">
      <c r="A59" s="26" t="s">
        <v>70</v>
      </c>
    </row>
    <row r="60" spans="1:17" ht="15" hidden="1" customHeight="1" x14ac:dyDescent="0.25">
      <c r="A60" s="26" t="s">
        <v>70</v>
      </c>
    </row>
    <row r="61" spans="1:17" ht="15" hidden="1" customHeight="1" x14ac:dyDescent="0.25">
      <c r="A61" s="26" t="s">
        <v>70</v>
      </c>
    </row>
    <row r="62" spans="1:17" ht="15" hidden="1" customHeight="1" x14ac:dyDescent="0.25">
      <c r="A62" s="26" t="s">
        <v>70</v>
      </c>
    </row>
    <row r="63" spans="1:17" ht="15" hidden="1" customHeight="1" x14ac:dyDescent="0.25">
      <c r="A63" s="26" t="s">
        <v>70</v>
      </c>
    </row>
    <row r="64" spans="1:17" ht="15" hidden="1" customHeight="1" x14ac:dyDescent="0.25">
      <c r="A64" s="26" t="s">
        <v>70</v>
      </c>
    </row>
    <row r="65" spans="1:17" ht="15" hidden="1" customHeight="1" x14ac:dyDescent="0.25">
      <c r="A65" s="26" t="s">
        <v>70</v>
      </c>
    </row>
    <row r="66" spans="1:17" ht="15" hidden="1" customHeight="1" x14ac:dyDescent="0.25">
      <c r="A66" s="26" t="s">
        <v>70</v>
      </c>
    </row>
    <row r="67" spans="1:17" ht="15" hidden="1" customHeight="1" x14ac:dyDescent="0.25">
      <c r="A67" s="26" t="s">
        <v>70</v>
      </c>
    </row>
    <row r="68" spans="1:17" ht="15" hidden="1" customHeight="1" x14ac:dyDescent="0.25">
      <c r="A68" s="26" t="s">
        <v>71</v>
      </c>
    </row>
    <row r="69" spans="1:17" ht="10.8" thickBot="1" x14ac:dyDescent="0.3">
      <c r="A69" s="26" t="s">
        <v>84</v>
      </c>
      <c r="B69" s="77"/>
      <c r="C69" s="78" t="s">
        <v>64</v>
      </c>
      <c r="D69" s="78"/>
      <c r="E69" s="78"/>
      <c r="F69" s="78"/>
      <c r="G69" s="78"/>
      <c r="H69" s="78"/>
      <c r="I69" s="78"/>
      <c r="J69" s="77"/>
    </row>
    <row r="70" spans="1:17" ht="11.4" thickTop="1" thickBot="1" x14ac:dyDescent="0.3">
      <c r="A70" s="26" t="s">
        <v>72</v>
      </c>
      <c r="B70" s="82"/>
      <c r="C70" s="85"/>
      <c r="D70" s="85"/>
      <c r="E70" s="85"/>
      <c r="F70" s="86" t="s">
        <v>36</v>
      </c>
      <c r="G70" s="87">
        <v>1</v>
      </c>
      <c r="H70" s="89"/>
      <c r="I70" s="90"/>
      <c r="J70" s="88">
        <f>IF(AND(G70= "",H70= ""), 0, ROUND(ROUND(I70, 2) * ROUND(IF(H70="",G70,H70),  0), 2))</f>
        <v>0</v>
      </c>
      <c r="M70" s="84">
        <v>0.2</v>
      </c>
      <c r="Q70" s="26">
        <v>3919</v>
      </c>
    </row>
    <row r="71" spans="1:17" ht="15" hidden="1" customHeight="1" thickTop="1" x14ac:dyDescent="0.25">
      <c r="A71" s="26" t="s">
        <v>87</v>
      </c>
    </row>
    <row r="72" spans="1:17" ht="14.4" thickTop="1" x14ac:dyDescent="0.25">
      <c r="A72" s="26">
        <v>4</v>
      </c>
      <c r="B72" s="79" t="s">
        <v>88</v>
      </c>
      <c r="C72" s="92" t="s">
        <v>89</v>
      </c>
      <c r="D72" s="92"/>
      <c r="E72" s="92"/>
      <c r="F72" s="91"/>
      <c r="G72" s="91"/>
      <c r="H72" s="91"/>
      <c r="I72" s="91"/>
      <c r="J72" s="93"/>
    </row>
    <row r="73" spans="1:17" ht="15" hidden="1" customHeight="1" x14ac:dyDescent="0.25">
      <c r="A73" s="26" t="s">
        <v>78</v>
      </c>
    </row>
    <row r="74" spans="1:17" ht="15" hidden="1" customHeight="1" x14ac:dyDescent="0.25">
      <c r="A74" s="26" t="s">
        <v>78</v>
      </c>
    </row>
    <row r="75" spans="1:17" ht="15" hidden="1" customHeight="1" x14ac:dyDescent="0.25">
      <c r="A75" s="26" t="s">
        <v>78</v>
      </c>
    </row>
    <row r="76" spans="1:17" ht="10.8" thickBot="1" x14ac:dyDescent="0.3">
      <c r="A76" s="26">
        <v>9</v>
      </c>
      <c r="B76" s="82" t="s">
        <v>90</v>
      </c>
      <c r="C76" s="81" t="s">
        <v>91</v>
      </c>
      <c r="D76" s="81"/>
      <c r="E76" s="81"/>
      <c r="F76" s="81"/>
      <c r="G76" s="81"/>
      <c r="H76" s="81"/>
      <c r="I76" s="81"/>
      <c r="J76" s="83"/>
    </row>
    <row r="77" spans="1:17" ht="15" hidden="1" customHeight="1" x14ac:dyDescent="0.25">
      <c r="A77" s="26" t="s">
        <v>70</v>
      </c>
    </row>
    <row r="78" spans="1:17" ht="15" hidden="1" customHeight="1" x14ac:dyDescent="0.25">
      <c r="A78" s="26" t="s">
        <v>70</v>
      </c>
    </row>
    <row r="79" spans="1:17" ht="15" hidden="1" customHeight="1" x14ac:dyDescent="0.25">
      <c r="A79" s="26" t="s">
        <v>70</v>
      </c>
    </row>
    <row r="80" spans="1:17" ht="15" hidden="1" customHeight="1" x14ac:dyDescent="0.25">
      <c r="A80" s="26" t="s">
        <v>71</v>
      </c>
    </row>
    <row r="81" spans="1:17" ht="15" hidden="1" customHeight="1" x14ac:dyDescent="0.25">
      <c r="A81" s="26" t="s">
        <v>70</v>
      </c>
    </row>
    <row r="82" spans="1:17" ht="11.4" thickTop="1" thickBot="1" x14ac:dyDescent="0.3">
      <c r="A82" s="26" t="s">
        <v>72</v>
      </c>
      <c r="B82" s="82"/>
      <c r="C82" s="85"/>
      <c r="D82" s="85"/>
      <c r="E82" s="85"/>
      <c r="F82" s="86" t="s">
        <v>36</v>
      </c>
      <c r="G82" s="87">
        <v>1</v>
      </c>
      <c r="H82" s="89"/>
      <c r="I82" s="90"/>
      <c r="J82" s="88">
        <f>IF(AND(G82= "",H82= ""), 0, ROUND(ROUND(I82, 2) * ROUND(IF(H82="",G82,H82),  0), 2))</f>
        <v>0</v>
      </c>
      <c r="M82" s="84">
        <v>0.2</v>
      </c>
      <c r="Q82" s="26">
        <v>3919</v>
      </c>
    </row>
    <row r="83" spans="1:17" ht="11.4" thickTop="1" thickBot="1" x14ac:dyDescent="0.3">
      <c r="A83" s="26">
        <v>9</v>
      </c>
      <c r="B83" s="82" t="s">
        <v>92</v>
      </c>
      <c r="C83" s="81" t="s">
        <v>93</v>
      </c>
      <c r="D83" s="81"/>
      <c r="E83" s="81"/>
      <c r="F83" s="81"/>
      <c r="G83" s="81"/>
      <c r="H83" s="81"/>
      <c r="I83" s="81"/>
      <c r="J83" s="94"/>
    </row>
    <row r="84" spans="1:17" ht="15" hidden="1" customHeight="1" x14ac:dyDescent="0.25">
      <c r="A84" s="26" t="s">
        <v>70</v>
      </c>
    </row>
    <row r="85" spans="1:17" ht="15" hidden="1" customHeight="1" x14ac:dyDescent="0.25">
      <c r="A85" s="26" t="s">
        <v>70</v>
      </c>
    </row>
    <row r="86" spans="1:17" ht="15" hidden="1" customHeight="1" x14ac:dyDescent="0.25">
      <c r="A86" s="26" t="s">
        <v>70</v>
      </c>
    </row>
    <row r="87" spans="1:17" ht="15" hidden="1" customHeight="1" x14ac:dyDescent="0.25">
      <c r="A87" s="26" t="s">
        <v>71</v>
      </c>
    </row>
    <row r="88" spans="1:17" ht="15" hidden="1" customHeight="1" x14ac:dyDescent="0.25">
      <c r="A88" s="26" t="s">
        <v>70</v>
      </c>
    </row>
    <row r="89" spans="1:17" ht="11.4" thickTop="1" thickBot="1" x14ac:dyDescent="0.3">
      <c r="A89" s="26" t="s">
        <v>72</v>
      </c>
      <c r="B89" s="82"/>
      <c r="C89" s="85"/>
      <c r="D89" s="85"/>
      <c r="E89" s="85"/>
      <c r="F89" s="86" t="s">
        <v>36</v>
      </c>
      <c r="G89" s="87">
        <v>1</v>
      </c>
      <c r="H89" s="89"/>
      <c r="I89" s="90"/>
      <c r="J89" s="88">
        <f>IF(AND(G89= "",H89= ""), 0, ROUND(ROUND(I89, 2) * ROUND(IF(H89="",G89,H89),  0), 2))</f>
        <v>0</v>
      </c>
      <c r="M89" s="84">
        <v>0.2</v>
      </c>
      <c r="Q89" s="26">
        <v>3919</v>
      </c>
    </row>
    <row r="90" spans="1:17" ht="15" hidden="1" customHeight="1" thickTop="1" x14ac:dyDescent="0.25">
      <c r="A90" s="26" t="s">
        <v>87</v>
      </c>
    </row>
    <row r="91" spans="1:17" ht="15" hidden="1" customHeight="1" thickTop="1" x14ac:dyDescent="0.25">
      <c r="A91" s="26" t="s">
        <v>65</v>
      </c>
    </row>
    <row r="92" spans="1:17" ht="16.2" thickTop="1" x14ac:dyDescent="0.25">
      <c r="A92" s="26">
        <v>3</v>
      </c>
      <c r="B92" s="79" t="s">
        <v>94</v>
      </c>
      <c r="C92" s="74" t="s">
        <v>95</v>
      </c>
      <c r="D92" s="74"/>
      <c r="E92" s="74"/>
      <c r="F92" s="73"/>
      <c r="G92" s="73"/>
      <c r="H92" s="73"/>
      <c r="I92" s="73"/>
      <c r="J92" s="80"/>
    </row>
    <row r="93" spans="1:17" ht="15" hidden="1" customHeight="1" x14ac:dyDescent="0.25">
      <c r="A93" s="26" t="s">
        <v>96</v>
      </c>
    </row>
    <row r="94" spans="1:17" ht="15" hidden="1" customHeight="1" x14ac:dyDescent="0.25">
      <c r="A94" s="26" t="s">
        <v>96</v>
      </c>
    </row>
    <row r="95" spans="1:17" ht="15" hidden="1" customHeight="1" x14ac:dyDescent="0.25">
      <c r="A95" s="26" t="s">
        <v>96</v>
      </c>
    </row>
    <row r="96" spans="1:17" ht="10.199999999999999" x14ac:dyDescent="0.25">
      <c r="A96" s="26" t="s">
        <v>68</v>
      </c>
      <c r="B96" s="77"/>
      <c r="C96" s="78" t="s">
        <v>64</v>
      </c>
      <c r="D96" s="78"/>
      <c r="E96" s="78"/>
      <c r="F96" s="78"/>
      <c r="G96" s="78"/>
      <c r="H96" s="78"/>
      <c r="I96" s="78"/>
      <c r="J96" s="77"/>
    </row>
    <row r="97" spans="1:17" ht="10.199999999999999" x14ac:dyDescent="0.25">
      <c r="A97" s="26">
        <v>9</v>
      </c>
      <c r="B97" s="82" t="s">
        <v>97</v>
      </c>
      <c r="C97" s="81" t="s">
        <v>98</v>
      </c>
      <c r="D97" s="81"/>
      <c r="E97" s="81"/>
      <c r="F97" s="81"/>
      <c r="G97" s="81"/>
      <c r="H97" s="81"/>
      <c r="I97" s="81"/>
      <c r="J97" s="83"/>
    </row>
    <row r="98" spans="1:17" ht="15" hidden="1" customHeight="1" x14ac:dyDescent="0.25">
      <c r="A98" s="26" t="s">
        <v>70</v>
      </c>
    </row>
    <row r="99" spans="1:17" ht="15" hidden="1" customHeight="1" x14ac:dyDescent="0.25">
      <c r="A99" s="26" t="s">
        <v>70</v>
      </c>
    </row>
    <row r="100" spans="1:17" ht="15" hidden="1" customHeight="1" x14ac:dyDescent="0.25">
      <c r="A100" s="26" t="s">
        <v>70</v>
      </c>
    </row>
    <row r="101" spans="1:17" ht="10.8" thickBot="1" x14ac:dyDescent="0.3">
      <c r="A101" s="26" t="s">
        <v>84</v>
      </c>
      <c r="B101" s="77"/>
      <c r="C101" s="78" t="s">
        <v>64</v>
      </c>
      <c r="D101" s="78"/>
      <c r="E101" s="78"/>
      <c r="F101" s="78"/>
      <c r="G101" s="78"/>
      <c r="H101" s="78"/>
      <c r="I101" s="78"/>
      <c r="J101" s="77"/>
    </row>
    <row r="102" spans="1:17" ht="15" hidden="1" customHeight="1" x14ac:dyDescent="0.25">
      <c r="A102" s="26" t="s">
        <v>70</v>
      </c>
    </row>
    <row r="103" spans="1:17" ht="15" hidden="1" customHeight="1" x14ac:dyDescent="0.25">
      <c r="A103" s="26" t="s">
        <v>70</v>
      </c>
    </row>
    <row r="104" spans="1:17" ht="15" hidden="1" customHeight="1" x14ac:dyDescent="0.25">
      <c r="A104" s="26" t="s">
        <v>70</v>
      </c>
    </row>
    <row r="105" spans="1:17" ht="15" hidden="1" customHeight="1" x14ac:dyDescent="0.25">
      <c r="A105" s="26" t="s">
        <v>99</v>
      </c>
    </row>
    <row r="106" spans="1:17" ht="15" hidden="1" customHeight="1" x14ac:dyDescent="0.25">
      <c r="A106" s="26" t="s">
        <v>70</v>
      </c>
    </row>
    <row r="107" spans="1:17" ht="11.4" thickTop="1" thickBot="1" x14ac:dyDescent="0.3">
      <c r="A107" s="26" t="s">
        <v>72</v>
      </c>
      <c r="B107" s="82"/>
      <c r="C107" s="85"/>
      <c r="D107" s="85"/>
      <c r="E107" s="85"/>
      <c r="F107" s="86" t="s">
        <v>73</v>
      </c>
      <c r="G107" s="87">
        <v>1</v>
      </c>
      <c r="H107" s="89"/>
      <c r="I107" s="90"/>
      <c r="J107" s="88">
        <f>IF(AND(G107= "",H107= ""), 0, ROUND(ROUND(I107, 2) * ROUND(IF(H107="",G107,H107),  0), 2))</f>
        <v>0</v>
      </c>
      <c r="M107" s="84">
        <v>0.2</v>
      </c>
      <c r="Q107" s="26">
        <v>11966</v>
      </c>
    </row>
    <row r="108" spans="1:17" ht="15" hidden="1" customHeight="1" thickTop="1" x14ac:dyDescent="0.25">
      <c r="A108" s="26" t="s">
        <v>65</v>
      </c>
    </row>
    <row r="109" spans="1:17" ht="16.2" thickTop="1" x14ac:dyDescent="0.25">
      <c r="A109" s="26">
        <v>3</v>
      </c>
      <c r="B109" s="79" t="s">
        <v>100</v>
      </c>
      <c r="C109" s="74" t="s">
        <v>101</v>
      </c>
      <c r="D109" s="74"/>
      <c r="E109" s="74"/>
      <c r="F109" s="73"/>
      <c r="G109" s="73"/>
      <c r="H109" s="73"/>
      <c r="I109" s="73"/>
      <c r="J109" s="80"/>
    </row>
    <row r="110" spans="1:17" ht="10.199999999999999" x14ac:dyDescent="0.25">
      <c r="A110" s="26" t="s">
        <v>68</v>
      </c>
      <c r="B110" s="77"/>
      <c r="C110" s="78" t="s">
        <v>64</v>
      </c>
      <c r="D110" s="78"/>
      <c r="E110" s="78"/>
      <c r="F110" s="78"/>
      <c r="G110" s="78"/>
      <c r="H110" s="78"/>
      <c r="I110" s="78"/>
      <c r="J110" s="77"/>
    </row>
    <row r="111" spans="1:17" ht="15" hidden="1" customHeight="1" x14ac:dyDescent="0.25">
      <c r="A111" s="26" t="s">
        <v>96</v>
      </c>
    </row>
    <row r="112" spans="1:17" ht="15" hidden="1" customHeight="1" x14ac:dyDescent="0.25">
      <c r="A112" s="26" t="s">
        <v>96</v>
      </c>
    </row>
    <row r="113" spans="1:10" ht="10.8" thickBot="1" x14ac:dyDescent="0.3">
      <c r="A113" s="26">
        <v>9</v>
      </c>
      <c r="B113" s="82" t="s">
        <v>102</v>
      </c>
      <c r="C113" s="81" t="s">
        <v>103</v>
      </c>
      <c r="D113" s="81"/>
      <c r="E113" s="81"/>
      <c r="F113" s="81"/>
      <c r="G113" s="81"/>
      <c r="H113" s="81"/>
      <c r="I113" s="81"/>
      <c r="J113" s="83"/>
    </row>
    <row r="114" spans="1:10" ht="15" hidden="1" customHeight="1" x14ac:dyDescent="0.25">
      <c r="A114" s="26" t="s">
        <v>70</v>
      </c>
    </row>
    <row r="115" spans="1:10" ht="15" hidden="1" customHeight="1" x14ac:dyDescent="0.25">
      <c r="A115" s="26" t="s">
        <v>70</v>
      </c>
    </row>
    <row r="116" spans="1:10" ht="15" hidden="1" customHeight="1" x14ac:dyDescent="0.25">
      <c r="A116" s="26" t="s">
        <v>70</v>
      </c>
    </row>
    <row r="117" spans="1:10" ht="15" hidden="1" customHeight="1" x14ac:dyDescent="0.25">
      <c r="A117" s="26" t="s">
        <v>70</v>
      </c>
    </row>
    <row r="118" spans="1:10" ht="15" hidden="1" customHeight="1" x14ac:dyDescent="0.25">
      <c r="A118" s="26" t="s">
        <v>70</v>
      </c>
    </row>
    <row r="119" spans="1:10" ht="15" hidden="1" customHeight="1" x14ac:dyDescent="0.25">
      <c r="A119" s="26" t="s">
        <v>70</v>
      </c>
    </row>
    <row r="120" spans="1:10" ht="15" hidden="1" customHeight="1" x14ac:dyDescent="0.25">
      <c r="A120" s="26" t="s">
        <v>70</v>
      </c>
    </row>
    <row r="121" spans="1:10" ht="15" hidden="1" customHeight="1" x14ac:dyDescent="0.25">
      <c r="A121" s="26" t="s">
        <v>104</v>
      </c>
      <c r="C121" s="26" t="s">
        <v>105</v>
      </c>
    </row>
    <row r="122" spans="1:10" ht="15" hidden="1" customHeight="1" x14ac:dyDescent="0.25">
      <c r="A122" s="26" t="s">
        <v>106</v>
      </c>
      <c r="C122" s="26" t="s">
        <v>107</v>
      </c>
    </row>
    <row r="123" spans="1:10" ht="15" hidden="1" customHeight="1" x14ac:dyDescent="0.25">
      <c r="A123" s="26" t="s">
        <v>108</v>
      </c>
      <c r="C123" s="26" t="s">
        <v>109</v>
      </c>
    </row>
    <row r="124" spans="1:10" ht="15" hidden="1" customHeight="1" x14ac:dyDescent="0.25">
      <c r="A124" s="26" t="s">
        <v>110</v>
      </c>
      <c r="C124" s="26" t="s">
        <v>111</v>
      </c>
    </row>
    <row r="125" spans="1:10" ht="15" hidden="1" customHeight="1" x14ac:dyDescent="0.25">
      <c r="A125" s="26" t="s">
        <v>70</v>
      </c>
    </row>
    <row r="126" spans="1:10" ht="15" hidden="1" customHeight="1" x14ac:dyDescent="0.25">
      <c r="A126" s="26" t="s">
        <v>70</v>
      </c>
    </row>
    <row r="127" spans="1:10" ht="15" hidden="1" customHeight="1" x14ac:dyDescent="0.25">
      <c r="A127" s="26" t="s">
        <v>70</v>
      </c>
    </row>
    <row r="128" spans="1:10" ht="15" hidden="1" customHeight="1" x14ac:dyDescent="0.25">
      <c r="A128" s="26" t="s">
        <v>70</v>
      </c>
    </row>
    <row r="129" spans="1:17" ht="15" hidden="1" customHeight="1" x14ac:dyDescent="0.25">
      <c r="A129" s="26" t="s">
        <v>112</v>
      </c>
    </row>
    <row r="130" spans="1:17" ht="11.4" thickTop="1" thickBot="1" x14ac:dyDescent="0.3">
      <c r="A130" s="26" t="s">
        <v>72</v>
      </c>
      <c r="B130" s="82"/>
      <c r="C130" s="85"/>
      <c r="D130" s="85"/>
      <c r="E130" s="85"/>
      <c r="F130" s="86" t="s">
        <v>113</v>
      </c>
      <c r="G130" s="95">
        <v>8.4</v>
      </c>
      <c r="H130" s="96"/>
      <c r="I130" s="90"/>
      <c r="J130" s="88">
        <f>IF(AND(G130= "",H130= ""), 0, ROUND(ROUND(I130, 2) * ROUND(IF(H130="",G130,H130),  3), 2))</f>
        <v>0</v>
      </c>
      <c r="M130" s="84">
        <v>0.2</v>
      </c>
      <c r="Q130" s="26">
        <v>10411</v>
      </c>
    </row>
    <row r="131" spans="1:17" ht="10.8" thickTop="1" x14ac:dyDescent="0.25">
      <c r="A131" s="26">
        <v>9</v>
      </c>
      <c r="B131" s="82" t="s">
        <v>114</v>
      </c>
      <c r="C131" s="81" t="s">
        <v>115</v>
      </c>
      <c r="D131" s="81"/>
      <c r="E131" s="81"/>
      <c r="F131" s="81"/>
      <c r="G131" s="81"/>
      <c r="H131" s="81"/>
      <c r="I131" s="81"/>
      <c r="J131" s="94"/>
    </row>
    <row r="132" spans="1:17" ht="10.199999999999999" x14ac:dyDescent="0.25">
      <c r="A132" s="26" t="s">
        <v>84</v>
      </c>
      <c r="B132" s="77"/>
      <c r="C132" s="78" t="s">
        <v>64</v>
      </c>
      <c r="D132" s="78"/>
      <c r="E132" s="78"/>
      <c r="F132" s="78"/>
      <c r="G132" s="78"/>
      <c r="H132" s="78"/>
      <c r="I132" s="78"/>
      <c r="J132" s="77"/>
    </row>
    <row r="133" spans="1:17" ht="15" hidden="1" customHeight="1" x14ac:dyDescent="0.25">
      <c r="A133" s="26" t="s">
        <v>70</v>
      </c>
    </row>
    <row r="134" spans="1:17" ht="15" hidden="1" customHeight="1" x14ac:dyDescent="0.25">
      <c r="A134" s="26" t="s">
        <v>70</v>
      </c>
    </row>
    <row r="135" spans="1:17" ht="15" hidden="1" customHeight="1" x14ac:dyDescent="0.25">
      <c r="A135" s="26" t="s">
        <v>70</v>
      </c>
    </row>
    <row r="136" spans="1:17" ht="15" hidden="1" customHeight="1" x14ac:dyDescent="0.25">
      <c r="A136" s="26" t="s">
        <v>70</v>
      </c>
    </row>
    <row r="137" spans="1:17" ht="15" hidden="1" customHeight="1" x14ac:dyDescent="0.25">
      <c r="A137" s="26" t="s">
        <v>70</v>
      </c>
    </row>
    <row r="138" spans="1:17" ht="15" hidden="1" customHeight="1" x14ac:dyDescent="0.25">
      <c r="A138" s="26" t="s">
        <v>112</v>
      </c>
    </row>
    <row r="139" spans="1:17" ht="10.8" thickBot="1" x14ac:dyDescent="0.3">
      <c r="A139" s="26" t="s">
        <v>84</v>
      </c>
      <c r="B139" s="77"/>
      <c r="C139" s="78" t="s">
        <v>64</v>
      </c>
      <c r="D139" s="78"/>
      <c r="E139" s="78"/>
      <c r="F139" s="78"/>
      <c r="G139" s="78"/>
      <c r="H139" s="78"/>
      <c r="I139" s="78"/>
      <c r="J139" s="77"/>
    </row>
    <row r="140" spans="1:17" ht="15" hidden="1" customHeight="1" x14ac:dyDescent="0.25">
      <c r="A140" s="26" t="s">
        <v>110</v>
      </c>
      <c r="C140" s="26" t="s">
        <v>116</v>
      </c>
    </row>
    <row r="141" spans="1:17" ht="11.4" thickTop="1" thickBot="1" x14ac:dyDescent="0.3">
      <c r="A141" s="26" t="s">
        <v>72</v>
      </c>
      <c r="B141" s="82"/>
      <c r="C141" s="85"/>
      <c r="D141" s="85"/>
      <c r="E141" s="85"/>
      <c r="F141" s="86" t="s">
        <v>36</v>
      </c>
      <c r="G141" s="87">
        <v>2</v>
      </c>
      <c r="H141" s="89"/>
      <c r="I141" s="90"/>
      <c r="J141" s="88">
        <f>IF(AND(G141= "",H141= ""), 0, ROUND(ROUND(I141, 2) * ROUND(IF(H141="",G141,H141),  0), 2))</f>
        <v>0</v>
      </c>
      <c r="M141" s="84">
        <v>0.2</v>
      </c>
      <c r="Q141" s="26">
        <v>10411</v>
      </c>
    </row>
    <row r="142" spans="1:17" ht="15" hidden="1" customHeight="1" thickTop="1" x14ac:dyDescent="0.25">
      <c r="A142" s="26" t="s">
        <v>65</v>
      </c>
    </row>
    <row r="143" spans="1:17" ht="16.2" thickTop="1" x14ac:dyDescent="0.25">
      <c r="A143" s="26">
        <v>3</v>
      </c>
      <c r="B143" s="79" t="s">
        <v>117</v>
      </c>
      <c r="C143" s="74" t="s">
        <v>118</v>
      </c>
      <c r="D143" s="74"/>
      <c r="E143" s="74"/>
      <c r="F143" s="73"/>
      <c r="G143" s="73"/>
      <c r="H143" s="73"/>
      <c r="I143" s="73"/>
      <c r="J143" s="80"/>
    </row>
    <row r="144" spans="1:17" ht="15" hidden="1" customHeight="1" x14ac:dyDescent="0.25">
      <c r="A144" s="26" t="s">
        <v>96</v>
      </c>
    </row>
    <row r="145" spans="1:17" ht="15" hidden="1" customHeight="1" x14ac:dyDescent="0.25">
      <c r="A145" s="26" t="s">
        <v>96</v>
      </c>
    </row>
    <row r="146" spans="1:17" ht="15" hidden="1" customHeight="1" x14ac:dyDescent="0.25">
      <c r="A146" s="26" t="s">
        <v>96</v>
      </c>
    </row>
    <row r="147" spans="1:17" ht="10.199999999999999" x14ac:dyDescent="0.25">
      <c r="A147" s="26" t="s">
        <v>68</v>
      </c>
      <c r="B147" s="77"/>
      <c r="C147" s="78" t="s">
        <v>64</v>
      </c>
      <c r="D147" s="78"/>
      <c r="E147" s="78"/>
      <c r="F147" s="78"/>
      <c r="G147" s="78"/>
      <c r="H147" s="78"/>
      <c r="I147" s="78"/>
      <c r="J147" s="77"/>
    </row>
    <row r="148" spans="1:17" ht="15" hidden="1" customHeight="1" x14ac:dyDescent="0.25">
      <c r="A148" s="26" t="s">
        <v>96</v>
      </c>
    </row>
    <row r="149" spans="1:17" ht="15" hidden="1" customHeight="1" x14ac:dyDescent="0.25">
      <c r="A149" s="26" t="s">
        <v>96</v>
      </c>
    </row>
    <row r="150" spans="1:17" ht="15" hidden="1" customHeight="1" x14ac:dyDescent="0.25">
      <c r="A150" s="26" t="s">
        <v>96</v>
      </c>
    </row>
    <row r="151" spans="1:17" ht="10.8" thickBot="1" x14ac:dyDescent="0.3">
      <c r="A151" s="26">
        <v>9</v>
      </c>
      <c r="B151" s="82" t="s">
        <v>119</v>
      </c>
      <c r="C151" s="81" t="s">
        <v>120</v>
      </c>
      <c r="D151" s="81"/>
      <c r="E151" s="81"/>
      <c r="F151" s="81"/>
      <c r="G151" s="81"/>
      <c r="H151" s="81"/>
      <c r="I151" s="81"/>
      <c r="J151" s="83"/>
    </row>
    <row r="152" spans="1:17" ht="15" hidden="1" customHeight="1" x14ac:dyDescent="0.25">
      <c r="A152" s="26" t="s">
        <v>104</v>
      </c>
      <c r="C152" s="26" t="s">
        <v>121</v>
      </c>
    </row>
    <row r="153" spans="1:17" ht="15" hidden="1" customHeight="1" x14ac:dyDescent="0.25">
      <c r="A153" s="26" t="s">
        <v>106</v>
      </c>
      <c r="C153" s="26" t="s">
        <v>122</v>
      </c>
    </row>
    <row r="154" spans="1:17" ht="15" hidden="1" customHeight="1" x14ac:dyDescent="0.25">
      <c r="A154" s="26" t="s">
        <v>108</v>
      </c>
      <c r="C154" s="26" t="s">
        <v>123</v>
      </c>
    </row>
    <row r="155" spans="1:17" ht="15" hidden="1" customHeight="1" x14ac:dyDescent="0.25">
      <c r="A155" s="26" t="s">
        <v>110</v>
      </c>
      <c r="C155" s="26" t="s">
        <v>124</v>
      </c>
    </row>
    <row r="156" spans="1:17" ht="15" hidden="1" customHeight="1" x14ac:dyDescent="0.25">
      <c r="A156" s="26" t="s">
        <v>70</v>
      </c>
    </row>
    <row r="157" spans="1:17" ht="15" hidden="1" customHeight="1" x14ac:dyDescent="0.25">
      <c r="A157" s="26" t="s">
        <v>70</v>
      </c>
    </row>
    <row r="158" spans="1:17" ht="15" hidden="1" customHeight="1" x14ac:dyDescent="0.25">
      <c r="A158" s="26" t="s">
        <v>112</v>
      </c>
    </row>
    <row r="159" spans="1:17" ht="15" hidden="1" customHeight="1" x14ac:dyDescent="0.25">
      <c r="A159" s="26" t="s">
        <v>70</v>
      </c>
    </row>
    <row r="160" spans="1:17" ht="11.4" thickTop="1" thickBot="1" x14ac:dyDescent="0.3">
      <c r="A160" s="26" t="s">
        <v>72</v>
      </c>
      <c r="B160" s="82"/>
      <c r="C160" s="85"/>
      <c r="D160" s="85"/>
      <c r="E160" s="85"/>
      <c r="F160" s="86" t="s">
        <v>125</v>
      </c>
      <c r="G160" s="97">
        <v>20</v>
      </c>
      <c r="H160" s="98"/>
      <c r="I160" s="90"/>
      <c r="J160" s="88">
        <f>IF(AND(G160= "",H160= ""), 0, ROUND(ROUND(I160, 2) * ROUND(IF(H160="",G160,H160),  2), 2))</f>
        <v>0</v>
      </c>
      <c r="M160" s="84">
        <v>0.2</v>
      </c>
      <c r="Q160" s="26">
        <v>10411</v>
      </c>
    </row>
    <row r="161" spans="1:17" ht="10.8" thickTop="1" x14ac:dyDescent="0.25">
      <c r="A161" s="26">
        <v>9</v>
      </c>
      <c r="B161" s="82" t="s">
        <v>126</v>
      </c>
      <c r="C161" s="81" t="s">
        <v>127</v>
      </c>
      <c r="D161" s="81"/>
      <c r="E161" s="81"/>
      <c r="F161" s="81"/>
      <c r="G161" s="81"/>
      <c r="H161" s="81"/>
      <c r="I161" s="81"/>
      <c r="J161" s="94"/>
    </row>
    <row r="162" spans="1:17" ht="10.8" thickBot="1" x14ac:dyDescent="0.3">
      <c r="A162" s="26" t="s">
        <v>84</v>
      </c>
      <c r="B162" s="77"/>
      <c r="C162" s="78" t="s">
        <v>64</v>
      </c>
      <c r="D162" s="78"/>
      <c r="E162" s="78"/>
      <c r="F162" s="78"/>
      <c r="G162" s="78"/>
      <c r="H162" s="78"/>
      <c r="I162" s="78"/>
      <c r="J162" s="77"/>
    </row>
    <row r="163" spans="1:17" ht="15" hidden="1" customHeight="1" x14ac:dyDescent="0.25">
      <c r="A163" s="26" t="s">
        <v>70</v>
      </c>
    </row>
    <row r="164" spans="1:17" ht="15" hidden="1" customHeight="1" x14ac:dyDescent="0.25">
      <c r="A164" s="26" t="s">
        <v>112</v>
      </c>
    </row>
    <row r="165" spans="1:17" ht="15" hidden="1" customHeight="1" x14ac:dyDescent="0.25">
      <c r="A165" s="26" t="s">
        <v>70</v>
      </c>
    </row>
    <row r="166" spans="1:17" ht="11.4" thickTop="1" thickBot="1" x14ac:dyDescent="0.3">
      <c r="A166" s="26" t="s">
        <v>72</v>
      </c>
      <c r="B166" s="82"/>
      <c r="C166" s="85"/>
      <c r="D166" s="85"/>
      <c r="E166" s="85"/>
      <c r="F166" s="86" t="s">
        <v>125</v>
      </c>
      <c r="G166" s="97">
        <v>20</v>
      </c>
      <c r="H166" s="98"/>
      <c r="I166" s="90"/>
      <c r="J166" s="88">
        <f>IF(AND(G166= "",H166= ""), 0, ROUND(ROUND(I166, 2) * ROUND(IF(H166="",G166,H166),  2), 2))</f>
        <v>0</v>
      </c>
      <c r="M166" s="84">
        <v>0.2</v>
      </c>
      <c r="Q166" s="26">
        <v>10411</v>
      </c>
    </row>
    <row r="167" spans="1:17" ht="11.4" thickTop="1" thickBot="1" x14ac:dyDescent="0.3">
      <c r="A167" s="26">
        <v>9</v>
      </c>
      <c r="B167" s="82" t="s">
        <v>128</v>
      </c>
      <c r="C167" s="81" t="s">
        <v>129</v>
      </c>
      <c r="D167" s="81"/>
      <c r="E167" s="81"/>
      <c r="F167" s="81"/>
      <c r="G167" s="81"/>
      <c r="H167" s="81"/>
      <c r="I167" s="81"/>
      <c r="J167" s="94"/>
    </row>
    <row r="168" spans="1:17" ht="15" hidden="1" customHeight="1" x14ac:dyDescent="0.25">
      <c r="A168" s="26" t="s">
        <v>70</v>
      </c>
    </row>
    <row r="169" spans="1:17" ht="15" hidden="1" customHeight="1" x14ac:dyDescent="0.25">
      <c r="A169" s="26" t="s">
        <v>70</v>
      </c>
    </row>
    <row r="170" spans="1:17" ht="15" hidden="1" customHeight="1" x14ac:dyDescent="0.25">
      <c r="A170" s="26" t="s">
        <v>110</v>
      </c>
      <c r="C170" s="26" t="s">
        <v>130</v>
      </c>
    </row>
    <row r="171" spans="1:17" ht="15" hidden="1" customHeight="1" x14ac:dyDescent="0.25">
      <c r="A171" s="26" t="s">
        <v>70</v>
      </c>
    </row>
    <row r="172" spans="1:17" ht="15" hidden="1" customHeight="1" x14ac:dyDescent="0.25">
      <c r="A172" s="26" t="s">
        <v>131</v>
      </c>
    </row>
    <row r="173" spans="1:17" ht="15" hidden="1" customHeight="1" x14ac:dyDescent="0.25">
      <c r="A173" s="26" t="s">
        <v>70</v>
      </c>
    </row>
    <row r="174" spans="1:17" ht="11.4" thickTop="1" thickBot="1" x14ac:dyDescent="0.3">
      <c r="A174" s="26" t="s">
        <v>72</v>
      </c>
      <c r="B174" s="82"/>
      <c r="C174" s="85"/>
      <c r="D174" s="85"/>
      <c r="E174" s="85"/>
      <c r="F174" s="86" t="s">
        <v>113</v>
      </c>
      <c r="G174" s="95">
        <v>0.7</v>
      </c>
      <c r="H174" s="96"/>
      <c r="I174" s="90"/>
      <c r="J174" s="88">
        <f>IF(AND(G174= "",H174= ""), 0, ROUND(ROUND(I174, 2) * ROUND(IF(H174="",G174,H174),  3), 2))</f>
        <v>0</v>
      </c>
      <c r="M174" s="84">
        <v>0.2</v>
      </c>
      <c r="Q174" s="26">
        <v>14256</v>
      </c>
    </row>
    <row r="175" spans="1:17" ht="15" hidden="1" customHeight="1" thickTop="1" x14ac:dyDescent="0.25">
      <c r="A175" s="26" t="s">
        <v>65</v>
      </c>
    </row>
    <row r="176" spans="1:17" ht="16.2" thickTop="1" x14ac:dyDescent="0.25">
      <c r="A176" s="26">
        <v>3</v>
      </c>
      <c r="B176" s="79" t="s">
        <v>132</v>
      </c>
      <c r="C176" s="74" t="s">
        <v>133</v>
      </c>
      <c r="D176" s="74"/>
      <c r="E176" s="74"/>
      <c r="F176" s="73"/>
      <c r="G176" s="73"/>
      <c r="H176" s="73"/>
      <c r="I176" s="73"/>
      <c r="J176" s="80"/>
    </row>
    <row r="177" spans="1:17" ht="15" hidden="1" customHeight="1" x14ac:dyDescent="0.25">
      <c r="A177" s="26" t="s">
        <v>96</v>
      </c>
    </row>
    <row r="178" spans="1:17" ht="10.8" thickBot="1" x14ac:dyDescent="0.3">
      <c r="A178" s="26">
        <v>9</v>
      </c>
      <c r="B178" s="82" t="s">
        <v>134</v>
      </c>
      <c r="C178" s="81" t="s">
        <v>135</v>
      </c>
      <c r="D178" s="81"/>
      <c r="E178" s="81"/>
      <c r="F178" s="81"/>
      <c r="G178" s="81"/>
      <c r="H178" s="81"/>
      <c r="I178" s="81"/>
      <c r="J178" s="83"/>
    </row>
    <row r="179" spans="1:17" ht="15" hidden="1" customHeight="1" x14ac:dyDescent="0.25">
      <c r="A179" s="26" t="s">
        <v>70</v>
      </c>
    </row>
    <row r="180" spans="1:17" ht="15" hidden="1" customHeight="1" x14ac:dyDescent="0.25">
      <c r="A180" s="26" t="s">
        <v>70</v>
      </c>
    </row>
    <row r="181" spans="1:17" ht="15" hidden="1" customHeight="1" x14ac:dyDescent="0.25">
      <c r="A181" s="26" t="s">
        <v>70</v>
      </c>
    </row>
    <row r="182" spans="1:17" ht="15" hidden="1" customHeight="1" x14ac:dyDescent="0.25">
      <c r="A182" s="26" t="s">
        <v>70</v>
      </c>
    </row>
    <row r="183" spans="1:17" ht="15" hidden="1" customHeight="1" x14ac:dyDescent="0.25">
      <c r="A183" s="26" t="s">
        <v>70</v>
      </c>
    </row>
    <row r="184" spans="1:17" ht="15" hidden="1" customHeight="1" x14ac:dyDescent="0.25">
      <c r="A184" s="26" t="s">
        <v>70</v>
      </c>
    </row>
    <row r="185" spans="1:17" ht="15" hidden="1" customHeight="1" x14ac:dyDescent="0.25">
      <c r="A185" s="26" t="s">
        <v>110</v>
      </c>
      <c r="C185" s="26" t="s">
        <v>136</v>
      </c>
    </row>
    <row r="186" spans="1:17" ht="15" hidden="1" customHeight="1" x14ac:dyDescent="0.25">
      <c r="A186" s="26" t="s">
        <v>137</v>
      </c>
    </row>
    <row r="187" spans="1:17" ht="15" hidden="1" customHeight="1" x14ac:dyDescent="0.25">
      <c r="A187" s="26" t="s">
        <v>70</v>
      </c>
    </row>
    <row r="188" spans="1:17" ht="11.4" thickTop="1" thickBot="1" x14ac:dyDescent="0.3">
      <c r="A188" s="26" t="s">
        <v>72</v>
      </c>
      <c r="B188" s="82"/>
      <c r="C188" s="85"/>
      <c r="D188" s="85"/>
      <c r="E188" s="85"/>
      <c r="F188" s="86" t="s">
        <v>125</v>
      </c>
      <c r="G188" s="97">
        <v>1.2</v>
      </c>
      <c r="H188" s="98"/>
      <c r="I188" s="90"/>
      <c r="J188" s="88">
        <f>IF(AND(G188= "",H188= ""), 0, ROUND(ROUND(I188, 2) * ROUND(IF(H188="",G188,H188),  2), 2))</f>
        <v>0</v>
      </c>
      <c r="M188" s="84">
        <v>0.2</v>
      </c>
      <c r="Q188" s="26">
        <v>11456</v>
      </c>
    </row>
    <row r="189" spans="1:17" ht="10.8" thickTop="1" x14ac:dyDescent="0.25">
      <c r="A189" s="26">
        <v>9</v>
      </c>
      <c r="B189" s="82" t="s">
        <v>138</v>
      </c>
      <c r="C189" s="81" t="s">
        <v>139</v>
      </c>
      <c r="D189" s="81"/>
      <c r="E189" s="81"/>
      <c r="F189" s="81"/>
      <c r="G189" s="81"/>
      <c r="H189" s="81"/>
      <c r="I189" s="81"/>
      <c r="J189" s="94"/>
    </row>
    <row r="190" spans="1:17" ht="15" hidden="1" customHeight="1" x14ac:dyDescent="0.25">
      <c r="A190" s="26" t="s">
        <v>70</v>
      </c>
    </row>
    <row r="191" spans="1:17" ht="15" hidden="1" customHeight="1" x14ac:dyDescent="0.25">
      <c r="A191" s="26" t="s">
        <v>70</v>
      </c>
    </row>
    <row r="192" spans="1:17" ht="10.199999999999999" x14ac:dyDescent="0.25">
      <c r="A192" s="26" t="s">
        <v>84</v>
      </c>
      <c r="B192" s="77"/>
      <c r="C192" s="78" t="s">
        <v>64</v>
      </c>
      <c r="D192" s="78"/>
      <c r="E192" s="78"/>
      <c r="F192" s="78"/>
      <c r="G192" s="78"/>
      <c r="H192" s="78"/>
      <c r="I192" s="78"/>
      <c r="J192" s="77"/>
    </row>
    <row r="193" spans="1:17" ht="15" hidden="1" customHeight="1" x14ac:dyDescent="0.25">
      <c r="A193" s="26" t="s">
        <v>70</v>
      </c>
    </row>
    <row r="194" spans="1:17" ht="15" hidden="1" customHeight="1" x14ac:dyDescent="0.25">
      <c r="A194" s="26" t="s">
        <v>70</v>
      </c>
    </row>
    <row r="195" spans="1:17" ht="15" hidden="1" customHeight="1" x14ac:dyDescent="0.25">
      <c r="A195" s="26" t="s">
        <v>70</v>
      </c>
    </row>
    <row r="196" spans="1:17" ht="15" hidden="1" customHeight="1" x14ac:dyDescent="0.25">
      <c r="A196" s="26" t="s">
        <v>70</v>
      </c>
    </row>
    <row r="197" spans="1:17" ht="15" hidden="1" customHeight="1" x14ac:dyDescent="0.25">
      <c r="A197" s="26" t="s">
        <v>110</v>
      </c>
      <c r="C197" s="26" t="s">
        <v>140</v>
      </c>
    </row>
    <row r="198" spans="1:17" ht="15" hidden="1" customHeight="1" x14ac:dyDescent="0.25">
      <c r="A198" s="26" t="s">
        <v>141</v>
      </c>
    </row>
    <row r="199" spans="1:17" ht="10.8" thickBot="1" x14ac:dyDescent="0.3">
      <c r="A199" s="26" t="s">
        <v>84</v>
      </c>
      <c r="B199" s="77"/>
      <c r="C199" s="78" t="s">
        <v>64</v>
      </c>
      <c r="D199" s="78"/>
      <c r="E199" s="78"/>
      <c r="F199" s="78"/>
      <c r="G199" s="78"/>
      <c r="H199" s="78"/>
      <c r="I199" s="78"/>
      <c r="J199" s="77"/>
    </row>
    <row r="200" spans="1:17" ht="21.6" thickTop="1" thickBot="1" x14ac:dyDescent="0.3">
      <c r="A200" s="26" t="s">
        <v>72</v>
      </c>
      <c r="B200" s="82"/>
      <c r="C200" s="85"/>
      <c r="D200" s="85"/>
      <c r="E200" s="85"/>
      <c r="F200" s="86" t="s">
        <v>73</v>
      </c>
      <c r="G200" s="87">
        <v>1</v>
      </c>
      <c r="H200" s="89"/>
      <c r="I200" s="90"/>
      <c r="J200" s="88">
        <f>IF(AND(G200= "",H200= ""), 0, ROUND(ROUND(I200, 2) * ROUND(IF(H200="",G200,H200),  0), 2))</f>
        <v>0</v>
      </c>
      <c r="K200" s="26" t="s">
        <v>142</v>
      </c>
      <c r="L200" s="99" t="s">
        <v>143</v>
      </c>
      <c r="M200" s="84">
        <v>0.2</v>
      </c>
      <c r="Q200" s="26">
        <v>10999</v>
      </c>
    </row>
    <row r="201" spans="1:17" ht="10.8" thickTop="1" x14ac:dyDescent="0.25">
      <c r="A201" s="26">
        <v>9</v>
      </c>
      <c r="B201" s="82" t="s">
        <v>144</v>
      </c>
      <c r="C201" s="81" t="s">
        <v>145</v>
      </c>
      <c r="D201" s="81"/>
      <c r="E201" s="81"/>
      <c r="F201" s="81"/>
      <c r="G201" s="81"/>
      <c r="H201" s="81"/>
      <c r="I201" s="81"/>
      <c r="J201" s="94"/>
    </row>
    <row r="202" spans="1:17" ht="15" hidden="1" customHeight="1" x14ac:dyDescent="0.25">
      <c r="A202" s="26" t="s">
        <v>70</v>
      </c>
    </row>
    <row r="203" spans="1:17" ht="15" hidden="1" customHeight="1" x14ac:dyDescent="0.25">
      <c r="A203" s="26" t="s">
        <v>70</v>
      </c>
    </row>
    <row r="204" spans="1:17" ht="15" hidden="1" customHeight="1" x14ac:dyDescent="0.25">
      <c r="A204" s="26" t="s">
        <v>70</v>
      </c>
    </row>
    <row r="205" spans="1:17" ht="15" hidden="1" customHeight="1" x14ac:dyDescent="0.25">
      <c r="A205" s="26" t="s">
        <v>70</v>
      </c>
    </row>
    <row r="206" spans="1:17" ht="15" hidden="1" customHeight="1" x14ac:dyDescent="0.25">
      <c r="A206" s="26" t="s">
        <v>70</v>
      </c>
    </row>
    <row r="207" spans="1:17" ht="15" hidden="1" customHeight="1" x14ac:dyDescent="0.25">
      <c r="A207" s="26" t="s">
        <v>70</v>
      </c>
    </row>
    <row r="208" spans="1:17" ht="15" hidden="1" customHeight="1" x14ac:dyDescent="0.25">
      <c r="A208" s="26" t="s">
        <v>70</v>
      </c>
    </row>
    <row r="209" spans="1:17" ht="15" hidden="1" customHeight="1" x14ac:dyDescent="0.25">
      <c r="A209" s="26" t="s">
        <v>110</v>
      </c>
      <c r="C209" s="26" t="s">
        <v>140</v>
      </c>
    </row>
    <row r="210" spans="1:17" ht="15" hidden="1" customHeight="1" x14ac:dyDescent="0.25">
      <c r="A210" s="26" t="s">
        <v>137</v>
      </c>
    </row>
    <row r="211" spans="1:17" ht="10.8" thickBot="1" x14ac:dyDescent="0.3">
      <c r="A211" s="26" t="s">
        <v>84</v>
      </c>
      <c r="B211" s="77"/>
      <c r="C211" s="78" t="s">
        <v>64</v>
      </c>
      <c r="D211" s="78"/>
      <c r="E211" s="78"/>
      <c r="F211" s="78"/>
      <c r="G211" s="78"/>
      <c r="H211" s="78"/>
      <c r="I211" s="78"/>
      <c r="J211" s="77"/>
    </row>
    <row r="212" spans="1:17" ht="11.4" thickTop="1" thickBot="1" x14ac:dyDescent="0.3">
      <c r="A212" s="26" t="s">
        <v>72</v>
      </c>
      <c r="B212" s="82"/>
      <c r="C212" s="85"/>
      <c r="D212" s="85"/>
      <c r="E212" s="85"/>
      <c r="F212" s="86" t="s">
        <v>73</v>
      </c>
      <c r="G212" s="87">
        <v>1</v>
      </c>
      <c r="H212" s="89"/>
      <c r="I212" s="90"/>
      <c r="J212" s="88">
        <f>IF(AND(G212= "",H212= ""), 0, ROUND(ROUND(I212, 2) * ROUND(IF(H212="",G212,H212),  0), 2))</f>
        <v>0</v>
      </c>
      <c r="M212" s="84">
        <v>0.2</v>
      </c>
      <c r="Q212" s="26">
        <v>11456</v>
      </c>
    </row>
    <row r="213" spans="1:17" ht="10.8" thickTop="1" x14ac:dyDescent="0.25">
      <c r="A213" s="26">
        <v>9</v>
      </c>
      <c r="B213" s="82" t="s">
        <v>146</v>
      </c>
      <c r="C213" s="81" t="s">
        <v>147</v>
      </c>
      <c r="D213" s="81"/>
      <c r="E213" s="81"/>
      <c r="F213" s="81"/>
      <c r="G213" s="81"/>
      <c r="H213" s="81"/>
      <c r="I213" s="81"/>
      <c r="J213" s="94"/>
    </row>
    <row r="214" spans="1:17" ht="15" hidden="1" customHeight="1" x14ac:dyDescent="0.25">
      <c r="A214" s="26" t="s">
        <v>70</v>
      </c>
    </row>
    <row r="215" spans="1:17" ht="15" hidden="1" customHeight="1" x14ac:dyDescent="0.25">
      <c r="A215" s="26" t="s">
        <v>70</v>
      </c>
    </row>
    <row r="216" spans="1:17" ht="15" hidden="1" customHeight="1" x14ac:dyDescent="0.25">
      <c r="A216" s="26" t="s">
        <v>70</v>
      </c>
    </row>
    <row r="217" spans="1:17" ht="15" hidden="1" customHeight="1" x14ac:dyDescent="0.25">
      <c r="A217" s="26" t="s">
        <v>110</v>
      </c>
      <c r="C217" s="26" t="s">
        <v>148</v>
      </c>
    </row>
    <row r="218" spans="1:17" ht="15" hidden="1" customHeight="1" x14ac:dyDescent="0.25">
      <c r="A218" s="26" t="s">
        <v>137</v>
      </c>
    </row>
    <row r="219" spans="1:17" ht="10.8" thickBot="1" x14ac:dyDescent="0.3">
      <c r="A219" s="26" t="s">
        <v>84</v>
      </c>
      <c r="B219" s="77"/>
      <c r="C219" s="78" t="s">
        <v>64</v>
      </c>
      <c r="D219" s="78"/>
      <c r="E219" s="78"/>
      <c r="F219" s="78"/>
      <c r="G219" s="78"/>
      <c r="H219" s="78"/>
      <c r="I219" s="78"/>
      <c r="J219" s="77"/>
    </row>
    <row r="220" spans="1:17" ht="11.4" thickTop="1" thickBot="1" x14ac:dyDescent="0.3">
      <c r="A220" s="26" t="s">
        <v>72</v>
      </c>
      <c r="B220" s="82"/>
      <c r="C220" s="85"/>
      <c r="D220" s="85"/>
      <c r="E220" s="85"/>
      <c r="F220" s="86" t="s">
        <v>125</v>
      </c>
      <c r="G220" s="97">
        <v>5.7</v>
      </c>
      <c r="H220" s="98"/>
      <c r="I220" s="90"/>
      <c r="J220" s="88">
        <f>IF(AND(G220= "",H220= ""), 0, ROUND(ROUND(I220, 2) * ROUND(IF(H220="",G220,H220),  2), 2))</f>
        <v>0</v>
      </c>
      <c r="M220" s="84">
        <v>0.2</v>
      </c>
      <c r="Q220" s="26">
        <v>11456</v>
      </c>
    </row>
    <row r="221" spans="1:17" ht="10.8" thickTop="1" x14ac:dyDescent="0.25">
      <c r="A221" s="26">
        <v>9</v>
      </c>
      <c r="B221" s="82" t="s">
        <v>149</v>
      </c>
      <c r="C221" s="81" t="s">
        <v>150</v>
      </c>
      <c r="D221" s="81"/>
      <c r="E221" s="81"/>
      <c r="F221" s="81"/>
      <c r="G221" s="81"/>
      <c r="H221" s="81"/>
      <c r="I221" s="81"/>
      <c r="J221" s="94"/>
    </row>
    <row r="222" spans="1:17" ht="10.8" thickBot="1" x14ac:dyDescent="0.3">
      <c r="A222" s="26" t="s">
        <v>84</v>
      </c>
      <c r="B222" s="77"/>
      <c r="C222" s="78" t="s">
        <v>64</v>
      </c>
      <c r="D222" s="78"/>
      <c r="E222" s="78"/>
      <c r="F222" s="78"/>
      <c r="G222" s="78"/>
      <c r="H222" s="78"/>
      <c r="I222" s="78"/>
      <c r="J222" s="77"/>
    </row>
    <row r="223" spans="1:17" ht="15" hidden="1" customHeight="1" x14ac:dyDescent="0.25">
      <c r="A223" s="26" t="s">
        <v>70</v>
      </c>
    </row>
    <row r="224" spans="1:17" ht="15" hidden="1" customHeight="1" x14ac:dyDescent="0.25">
      <c r="A224" s="26" t="s">
        <v>70</v>
      </c>
    </row>
    <row r="225" spans="1:17" ht="15" hidden="1" customHeight="1" x14ac:dyDescent="0.25">
      <c r="A225" s="26" t="s">
        <v>110</v>
      </c>
      <c r="C225" s="26" t="s">
        <v>140</v>
      </c>
    </row>
    <row r="226" spans="1:17" ht="15" hidden="1" customHeight="1" x14ac:dyDescent="0.25">
      <c r="A226" s="26" t="s">
        <v>137</v>
      </c>
    </row>
    <row r="227" spans="1:17" ht="31.8" thickTop="1" thickBot="1" x14ac:dyDescent="0.3">
      <c r="A227" s="26" t="s">
        <v>72</v>
      </c>
      <c r="B227" s="82"/>
      <c r="C227" s="85"/>
      <c r="D227" s="85"/>
      <c r="E227" s="85"/>
      <c r="F227" s="86" t="s">
        <v>36</v>
      </c>
      <c r="G227" s="87">
        <v>1</v>
      </c>
      <c r="H227" s="89"/>
      <c r="I227" s="90"/>
      <c r="J227" s="88">
        <f>IF(AND(G227= "",H227= ""), 0, ROUND(ROUND(I227, 2) * ROUND(IF(H227="",G227,H227),  0), 2))</f>
        <v>0</v>
      </c>
      <c r="K227" s="26" t="s">
        <v>142</v>
      </c>
      <c r="L227" s="99" t="s">
        <v>151</v>
      </c>
      <c r="M227" s="84">
        <v>0.2</v>
      </c>
      <c r="Q227" s="26">
        <v>11456</v>
      </c>
    </row>
    <row r="228" spans="1:17" ht="11.4" thickTop="1" thickBot="1" x14ac:dyDescent="0.3">
      <c r="A228" s="26">
        <v>9</v>
      </c>
      <c r="B228" s="82" t="s">
        <v>152</v>
      </c>
      <c r="C228" s="81" t="s">
        <v>153</v>
      </c>
      <c r="D228" s="81"/>
      <c r="E228" s="81"/>
      <c r="F228" s="81"/>
      <c r="G228" s="81"/>
      <c r="H228" s="81"/>
      <c r="I228" s="81"/>
      <c r="J228" s="94"/>
    </row>
    <row r="229" spans="1:17" ht="15" hidden="1" customHeight="1" x14ac:dyDescent="0.25">
      <c r="A229" s="26" t="s">
        <v>70</v>
      </c>
    </row>
    <row r="230" spans="1:17" ht="15" hidden="1" customHeight="1" x14ac:dyDescent="0.25">
      <c r="A230" s="26" t="s">
        <v>70</v>
      </c>
    </row>
    <row r="231" spans="1:17" ht="15" hidden="1" customHeight="1" x14ac:dyDescent="0.25">
      <c r="A231" s="26" t="s">
        <v>70</v>
      </c>
    </row>
    <row r="232" spans="1:17" ht="15" hidden="1" customHeight="1" x14ac:dyDescent="0.25">
      <c r="A232" s="26" t="s">
        <v>137</v>
      </c>
    </row>
    <row r="233" spans="1:17" ht="15" hidden="1" customHeight="1" x14ac:dyDescent="0.25">
      <c r="A233" s="26" t="s">
        <v>110</v>
      </c>
      <c r="C233" s="26" t="s">
        <v>140</v>
      </c>
    </row>
    <row r="234" spans="1:17" ht="15" hidden="1" customHeight="1" x14ac:dyDescent="0.25">
      <c r="A234" s="26" t="s">
        <v>70</v>
      </c>
    </row>
    <row r="235" spans="1:17" ht="31.8" thickTop="1" thickBot="1" x14ac:dyDescent="0.3">
      <c r="A235" s="26" t="s">
        <v>72</v>
      </c>
      <c r="B235" s="82"/>
      <c r="C235" s="85"/>
      <c r="D235" s="85"/>
      <c r="E235" s="85"/>
      <c r="F235" s="86" t="s">
        <v>36</v>
      </c>
      <c r="G235" s="87">
        <v>1</v>
      </c>
      <c r="H235" s="89"/>
      <c r="I235" s="90"/>
      <c r="J235" s="88">
        <f>IF(AND(G235= "",H235= ""), 0, ROUND(ROUND(I235, 2) * ROUND(IF(H235="",G235,H235),  0), 2))</f>
        <v>0</v>
      </c>
      <c r="K235" s="26" t="s">
        <v>142</v>
      </c>
      <c r="L235" s="99" t="s">
        <v>154</v>
      </c>
      <c r="M235" s="84">
        <v>0.2</v>
      </c>
      <c r="Q235" s="26">
        <v>11456</v>
      </c>
    </row>
    <row r="236" spans="1:17" ht="15" hidden="1" customHeight="1" thickTop="1" x14ac:dyDescent="0.25">
      <c r="A236" s="26" t="s">
        <v>65</v>
      </c>
    </row>
    <row r="237" spans="1:17" ht="16.2" thickTop="1" x14ac:dyDescent="0.25">
      <c r="A237" s="26">
        <v>3</v>
      </c>
      <c r="B237" s="79" t="s">
        <v>155</v>
      </c>
      <c r="C237" s="74" t="s">
        <v>156</v>
      </c>
      <c r="D237" s="74"/>
      <c r="E237" s="74"/>
      <c r="F237" s="73"/>
      <c r="G237" s="73"/>
      <c r="H237" s="73"/>
      <c r="I237" s="73"/>
      <c r="J237" s="80"/>
    </row>
    <row r="238" spans="1:17" ht="15" hidden="1" customHeight="1" x14ac:dyDescent="0.25">
      <c r="A238" s="26" t="s">
        <v>96</v>
      </c>
    </row>
    <row r="239" spans="1:17" ht="10.199999999999999" x14ac:dyDescent="0.25">
      <c r="A239" s="26">
        <v>9</v>
      </c>
      <c r="B239" s="82" t="s">
        <v>157</v>
      </c>
      <c r="C239" s="81" t="s">
        <v>158</v>
      </c>
      <c r="D239" s="81"/>
      <c r="E239" s="81"/>
      <c r="F239" s="81"/>
      <c r="G239" s="81"/>
      <c r="H239" s="81"/>
      <c r="I239" s="81"/>
      <c r="J239" s="83"/>
    </row>
    <row r="240" spans="1:17" ht="10.8" thickBot="1" x14ac:dyDescent="0.3">
      <c r="A240" s="26" t="s">
        <v>84</v>
      </c>
      <c r="B240" s="77"/>
      <c r="C240" s="78" t="s">
        <v>64</v>
      </c>
      <c r="D240" s="78"/>
      <c r="E240" s="78"/>
      <c r="F240" s="78"/>
      <c r="G240" s="78"/>
      <c r="H240" s="78"/>
      <c r="I240" s="78"/>
      <c r="J240" s="77"/>
    </row>
    <row r="241" spans="1:17" ht="15" hidden="1" customHeight="1" x14ac:dyDescent="0.25">
      <c r="A241" s="26" t="s">
        <v>70</v>
      </c>
    </row>
    <row r="242" spans="1:17" ht="15" hidden="1" customHeight="1" x14ac:dyDescent="0.25">
      <c r="A242" s="26" t="s">
        <v>70</v>
      </c>
    </row>
    <row r="243" spans="1:17" ht="15" hidden="1" customHeight="1" x14ac:dyDescent="0.25">
      <c r="A243" s="26" t="s">
        <v>70</v>
      </c>
    </row>
    <row r="244" spans="1:17" ht="11.4" thickTop="1" thickBot="1" x14ac:dyDescent="0.3">
      <c r="A244" s="26" t="s">
        <v>72</v>
      </c>
      <c r="B244" s="82"/>
      <c r="C244" s="85"/>
      <c r="D244" s="85"/>
      <c r="E244" s="85"/>
      <c r="F244" s="86" t="s">
        <v>35</v>
      </c>
      <c r="G244" s="97">
        <v>19</v>
      </c>
      <c r="H244" s="98"/>
      <c r="I244" s="90"/>
      <c r="J244" s="88">
        <f>IF(AND(G244= "",H244= ""), 0, ROUND(ROUND(I244, 2) * ROUND(IF(H244="",G244,H244),  2), 2))</f>
        <v>0</v>
      </c>
      <c r="M244" s="84">
        <v>0.2</v>
      </c>
      <c r="Q244" s="26">
        <v>3928</v>
      </c>
    </row>
    <row r="245" spans="1:17" ht="10.8" thickTop="1" x14ac:dyDescent="0.25">
      <c r="A245" s="26">
        <v>9</v>
      </c>
      <c r="B245" s="82" t="s">
        <v>159</v>
      </c>
      <c r="C245" s="81" t="s">
        <v>160</v>
      </c>
      <c r="D245" s="81"/>
      <c r="E245" s="81"/>
      <c r="F245" s="81"/>
      <c r="G245" s="81"/>
      <c r="H245" s="81"/>
      <c r="I245" s="81"/>
      <c r="J245" s="94"/>
    </row>
    <row r="246" spans="1:17" ht="10.199999999999999" x14ac:dyDescent="0.25">
      <c r="A246" s="26" t="s">
        <v>84</v>
      </c>
      <c r="B246" s="77"/>
      <c r="C246" s="78" t="s">
        <v>64</v>
      </c>
      <c r="D246" s="78"/>
      <c r="E246" s="78"/>
      <c r="F246" s="78"/>
      <c r="G246" s="78"/>
      <c r="H246" s="78"/>
      <c r="I246" s="78"/>
      <c r="J246" s="77"/>
    </row>
    <row r="247" spans="1:17" ht="15" hidden="1" customHeight="1" x14ac:dyDescent="0.25">
      <c r="A247" s="26" t="s">
        <v>70</v>
      </c>
    </row>
    <row r="248" spans="1:17" ht="10.8" thickBot="1" x14ac:dyDescent="0.3">
      <c r="A248" s="26" t="s">
        <v>84</v>
      </c>
      <c r="B248" s="77"/>
      <c r="C248" s="78" t="s">
        <v>64</v>
      </c>
      <c r="D248" s="78"/>
      <c r="E248" s="78"/>
      <c r="F248" s="78"/>
      <c r="G248" s="78"/>
      <c r="H248" s="78"/>
      <c r="I248" s="78"/>
      <c r="J248" s="77"/>
    </row>
    <row r="249" spans="1:17" ht="15" hidden="1" customHeight="1" x14ac:dyDescent="0.25">
      <c r="A249" s="26" t="s">
        <v>70</v>
      </c>
    </row>
    <row r="250" spans="1:17" ht="15" hidden="1" customHeight="1" x14ac:dyDescent="0.25">
      <c r="A250" s="26" t="s">
        <v>70</v>
      </c>
    </row>
    <row r="251" spans="1:17" ht="15" hidden="1" customHeight="1" x14ac:dyDescent="0.25">
      <c r="A251" s="26" t="s">
        <v>70</v>
      </c>
    </row>
    <row r="252" spans="1:17" ht="15" hidden="1" customHeight="1" x14ac:dyDescent="0.25">
      <c r="A252" s="26" t="s">
        <v>70</v>
      </c>
    </row>
    <row r="253" spans="1:17" ht="15" hidden="1" customHeight="1" x14ac:dyDescent="0.25">
      <c r="A253" s="26" t="s">
        <v>70</v>
      </c>
    </row>
    <row r="254" spans="1:17" ht="15" hidden="1" customHeight="1" x14ac:dyDescent="0.25">
      <c r="A254" s="26" t="s">
        <v>70</v>
      </c>
    </row>
    <row r="255" spans="1:17" ht="15" hidden="1" customHeight="1" x14ac:dyDescent="0.25">
      <c r="A255" s="26" t="s">
        <v>70</v>
      </c>
    </row>
    <row r="256" spans="1:17" ht="15" hidden="1" customHeight="1" x14ac:dyDescent="0.25">
      <c r="A256" s="26" t="s">
        <v>70</v>
      </c>
    </row>
    <row r="257" spans="1:17" ht="15" hidden="1" customHeight="1" x14ac:dyDescent="0.25">
      <c r="A257" s="26" t="s">
        <v>70</v>
      </c>
    </row>
    <row r="258" spans="1:17" ht="15" hidden="1" customHeight="1" x14ac:dyDescent="0.25">
      <c r="A258" s="26" t="s">
        <v>161</v>
      </c>
    </row>
    <row r="259" spans="1:17" ht="11.4" thickTop="1" thickBot="1" x14ac:dyDescent="0.3">
      <c r="A259" s="26" t="s">
        <v>72</v>
      </c>
      <c r="B259" s="82"/>
      <c r="C259" s="85"/>
      <c r="D259" s="85"/>
      <c r="E259" s="85"/>
      <c r="F259" s="86" t="s">
        <v>35</v>
      </c>
      <c r="G259" s="97">
        <v>19</v>
      </c>
      <c r="H259" s="98"/>
      <c r="I259" s="90"/>
      <c r="J259" s="88">
        <f>IF(AND(G259= "",H259= ""), 0, ROUND(ROUND(I259, 2) * ROUND(IF(H259="",G259,H259),  2), 2))</f>
        <v>0</v>
      </c>
      <c r="M259" s="84">
        <v>0.2</v>
      </c>
      <c r="Q259" s="26">
        <v>8990</v>
      </c>
    </row>
    <row r="260" spans="1:17" ht="15" hidden="1" customHeight="1" thickTop="1" x14ac:dyDescent="0.25">
      <c r="A260" s="26" t="s">
        <v>65</v>
      </c>
    </row>
    <row r="261" spans="1:17" ht="16.2" thickTop="1" x14ac:dyDescent="0.25">
      <c r="A261" s="26">
        <v>3</v>
      </c>
      <c r="B261" s="79" t="s">
        <v>162</v>
      </c>
      <c r="C261" s="74" t="s">
        <v>163</v>
      </c>
      <c r="D261" s="74"/>
      <c r="E261" s="74"/>
      <c r="F261" s="73"/>
      <c r="G261" s="73"/>
      <c r="H261" s="73"/>
      <c r="I261" s="73"/>
      <c r="J261" s="80"/>
    </row>
    <row r="262" spans="1:17" ht="15" hidden="1" customHeight="1" x14ac:dyDescent="0.25">
      <c r="A262" s="26" t="s">
        <v>96</v>
      </c>
    </row>
    <row r="263" spans="1:17" ht="10.199999999999999" x14ac:dyDescent="0.25">
      <c r="A263" s="26">
        <v>9</v>
      </c>
      <c r="B263" s="82" t="s">
        <v>164</v>
      </c>
      <c r="C263" s="81" t="s">
        <v>165</v>
      </c>
      <c r="D263" s="81"/>
      <c r="E263" s="81"/>
      <c r="F263" s="81"/>
      <c r="G263" s="81"/>
      <c r="H263" s="81"/>
      <c r="I263" s="81"/>
      <c r="J263" s="83"/>
    </row>
    <row r="264" spans="1:17" ht="15" hidden="1" customHeight="1" x14ac:dyDescent="0.25">
      <c r="A264" s="26" t="s">
        <v>70</v>
      </c>
    </row>
    <row r="265" spans="1:17" ht="15" hidden="1" customHeight="1" x14ac:dyDescent="0.25">
      <c r="A265" s="26" t="s">
        <v>70</v>
      </c>
    </row>
    <row r="266" spans="1:17" ht="15" hidden="1" customHeight="1" x14ac:dyDescent="0.25">
      <c r="A266" s="26" t="s">
        <v>70</v>
      </c>
    </row>
    <row r="267" spans="1:17" ht="15" hidden="1" customHeight="1" x14ac:dyDescent="0.25">
      <c r="A267" s="26" t="s">
        <v>70</v>
      </c>
    </row>
    <row r="268" spans="1:17" ht="15" hidden="1" customHeight="1" x14ac:dyDescent="0.25">
      <c r="A268" s="26" t="s">
        <v>70</v>
      </c>
    </row>
    <row r="269" spans="1:17" ht="15" hidden="1" customHeight="1" x14ac:dyDescent="0.25">
      <c r="A269" s="26" t="s">
        <v>70</v>
      </c>
    </row>
    <row r="270" spans="1:17" ht="15" hidden="1" customHeight="1" x14ac:dyDescent="0.25">
      <c r="A270" s="26" t="s">
        <v>70</v>
      </c>
    </row>
    <row r="271" spans="1:17" ht="15" hidden="1" customHeight="1" x14ac:dyDescent="0.25">
      <c r="A271" s="26" t="s">
        <v>70</v>
      </c>
    </row>
    <row r="272" spans="1:17" ht="15" hidden="1" customHeight="1" x14ac:dyDescent="0.25">
      <c r="A272" s="26" t="s">
        <v>70</v>
      </c>
    </row>
    <row r="273" spans="1:10" ht="15" hidden="1" customHeight="1" x14ac:dyDescent="0.25">
      <c r="A273" s="26" t="s">
        <v>70</v>
      </c>
    </row>
    <row r="274" spans="1:10" ht="15" hidden="1" customHeight="1" x14ac:dyDescent="0.25">
      <c r="A274" s="26" t="s">
        <v>70</v>
      </c>
    </row>
    <row r="275" spans="1:10" ht="15" hidden="1" customHeight="1" x14ac:dyDescent="0.25">
      <c r="A275" s="26" t="s">
        <v>70</v>
      </c>
    </row>
    <row r="276" spans="1:10" ht="15" hidden="1" customHeight="1" x14ac:dyDescent="0.25">
      <c r="A276" s="26" t="s">
        <v>70</v>
      </c>
    </row>
    <row r="277" spans="1:10" ht="15" hidden="1" customHeight="1" x14ac:dyDescent="0.25">
      <c r="A277" s="26" t="s">
        <v>70</v>
      </c>
    </row>
    <row r="278" spans="1:10" ht="15" hidden="1" customHeight="1" x14ac:dyDescent="0.25">
      <c r="A278" s="26" t="s">
        <v>70</v>
      </c>
    </row>
    <row r="279" spans="1:10" ht="10.8" thickBot="1" x14ac:dyDescent="0.3">
      <c r="A279" s="26" t="s">
        <v>84</v>
      </c>
      <c r="B279" s="77"/>
      <c r="C279" s="78" t="s">
        <v>64</v>
      </c>
      <c r="D279" s="78"/>
      <c r="E279" s="78"/>
      <c r="F279" s="78"/>
      <c r="G279" s="78"/>
      <c r="H279" s="78"/>
      <c r="I279" s="78"/>
      <c r="J279" s="77"/>
    </row>
    <row r="280" spans="1:10" ht="15" hidden="1" customHeight="1" x14ac:dyDescent="0.25">
      <c r="A280" s="26" t="s">
        <v>70</v>
      </c>
    </row>
    <row r="281" spans="1:10" ht="15" hidden="1" customHeight="1" x14ac:dyDescent="0.25">
      <c r="A281" s="26" t="s">
        <v>70</v>
      </c>
    </row>
    <row r="282" spans="1:10" ht="15" hidden="1" customHeight="1" x14ac:dyDescent="0.25">
      <c r="A282" s="26" t="s">
        <v>70</v>
      </c>
    </row>
    <row r="283" spans="1:10" ht="15" hidden="1" customHeight="1" x14ac:dyDescent="0.25">
      <c r="A283" s="26" t="s">
        <v>104</v>
      </c>
      <c r="C283" s="26" t="s">
        <v>166</v>
      </c>
    </row>
    <row r="284" spans="1:10" ht="15" hidden="1" customHeight="1" x14ac:dyDescent="0.25">
      <c r="A284" s="26" t="s">
        <v>106</v>
      </c>
      <c r="C284" s="26" t="s">
        <v>167</v>
      </c>
    </row>
    <row r="285" spans="1:10" ht="15" hidden="1" customHeight="1" x14ac:dyDescent="0.25">
      <c r="A285" s="26" t="s">
        <v>168</v>
      </c>
      <c r="C285" s="26" t="s">
        <v>169</v>
      </c>
    </row>
    <row r="286" spans="1:10" ht="15" hidden="1" customHeight="1" x14ac:dyDescent="0.25">
      <c r="A286" s="26" t="s">
        <v>110</v>
      </c>
      <c r="C286" s="26" t="s">
        <v>170</v>
      </c>
    </row>
    <row r="287" spans="1:10" ht="15" hidden="1" customHeight="1" x14ac:dyDescent="0.25">
      <c r="A287" s="26" t="s">
        <v>171</v>
      </c>
    </row>
    <row r="288" spans="1:10" ht="15" hidden="1" customHeight="1" x14ac:dyDescent="0.25">
      <c r="A288" s="26" t="s">
        <v>70</v>
      </c>
    </row>
    <row r="289" spans="1:17" ht="11.4" thickTop="1" thickBot="1" x14ac:dyDescent="0.3">
      <c r="A289" s="26" t="s">
        <v>72</v>
      </c>
      <c r="B289" s="82"/>
      <c r="C289" s="85"/>
      <c r="D289" s="85"/>
      <c r="E289" s="85"/>
      <c r="F289" s="86" t="s">
        <v>35</v>
      </c>
      <c r="G289" s="97">
        <v>38</v>
      </c>
      <c r="H289" s="98"/>
      <c r="I289" s="90"/>
      <c r="J289" s="88">
        <f>IF(AND(G289= "",H289= ""), 0, ROUND(ROUND(I289, 2) * ROUND(IF(H289="",G289,H289),  2), 2))</f>
        <v>0</v>
      </c>
      <c r="M289" s="84">
        <v>0.2</v>
      </c>
      <c r="Q289" s="26">
        <v>10310</v>
      </c>
    </row>
    <row r="290" spans="1:17" ht="10.8" thickTop="1" x14ac:dyDescent="0.25">
      <c r="A290" s="26">
        <v>9</v>
      </c>
      <c r="B290" s="82" t="s">
        <v>172</v>
      </c>
      <c r="C290" s="81" t="s">
        <v>173</v>
      </c>
      <c r="D290" s="81"/>
      <c r="E290" s="81"/>
      <c r="F290" s="81"/>
      <c r="G290" s="81"/>
      <c r="H290" s="81"/>
      <c r="I290" s="81"/>
      <c r="J290" s="94"/>
    </row>
    <row r="291" spans="1:17" ht="10.8" thickBot="1" x14ac:dyDescent="0.3">
      <c r="A291" s="26" t="s">
        <v>84</v>
      </c>
      <c r="B291" s="77"/>
      <c r="C291" s="78" t="s">
        <v>64</v>
      </c>
      <c r="D291" s="78"/>
      <c r="E291" s="78"/>
      <c r="F291" s="78"/>
      <c r="G291" s="78"/>
      <c r="H291" s="78"/>
      <c r="I291" s="78"/>
      <c r="J291" s="77"/>
    </row>
    <row r="292" spans="1:17" ht="15" hidden="1" customHeight="1" x14ac:dyDescent="0.25">
      <c r="A292" s="26" t="s">
        <v>70</v>
      </c>
    </row>
    <row r="293" spans="1:17" ht="15" hidden="1" customHeight="1" x14ac:dyDescent="0.25">
      <c r="A293" s="26" t="s">
        <v>70</v>
      </c>
    </row>
    <row r="294" spans="1:17" ht="15" hidden="1" customHeight="1" x14ac:dyDescent="0.25">
      <c r="A294" s="26" t="s">
        <v>70</v>
      </c>
    </row>
    <row r="295" spans="1:17" ht="15" hidden="1" customHeight="1" x14ac:dyDescent="0.25">
      <c r="A295" s="26" t="s">
        <v>70</v>
      </c>
    </row>
    <row r="296" spans="1:17" ht="15" hidden="1" customHeight="1" x14ac:dyDescent="0.25">
      <c r="A296" s="26" t="s">
        <v>70</v>
      </c>
    </row>
    <row r="297" spans="1:17" ht="15" hidden="1" customHeight="1" x14ac:dyDescent="0.25">
      <c r="A297" s="26" t="s">
        <v>70</v>
      </c>
    </row>
    <row r="298" spans="1:17" ht="15" hidden="1" customHeight="1" x14ac:dyDescent="0.25">
      <c r="A298" s="26" t="s">
        <v>70</v>
      </c>
    </row>
    <row r="299" spans="1:17" ht="15" hidden="1" customHeight="1" x14ac:dyDescent="0.25">
      <c r="A299" s="26" t="s">
        <v>110</v>
      </c>
      <c r="C299" s="26" t="s">
        <v>174</v>
      </c>
    </row>
    <row r="300" spans="1:17" ht="15" hidden="1" customHeight="1" x14ac:dyDescent="0.25">
      <c r="A300" s="26" t="s">
        <v>171</v>
      </c>
    </row>
    <row r="301" spans="1:17" ht="15" hidden="1" customHeight="1" x14ac:dyDescent="0.25">
      <c r="A301" s="26" t="s">
        <v>70</v>
      </c>
    </row>
    <row r="302" spans="1:17" ht="11.4" thickTop="1" thickBot="1" x14ac:dyDescent="0.3">
      <c r="A302" s="26" t="s">
        <v>72</v>
      </c>
      <c r="B302" s="82"/>
      <c r="C302" s="85"/>
      <c r="D302" s="85"/>
      <c r="E302" s="85"/>
      <c r="F302" s="86" t="s">
        <v>113</v>
      </c>
      <c r="G302" s="95">
        <v>1.5</v>
      </c>
      <c r="H302" s="96"/>
      <c r="I302" s="90"/>
      <c r="J302" s="88">
        <f>IF(AND(G302= "",H302= ""), 0, ROUND(ROUND(I302, 2) * ROUND(IF(H302="",G302,H302),  3), 2))</f>
        <v>0</v>
      </c>
      <c r="M302" s="84">
        <v>0.2</v>
      </c>
      <c r="Q302" s="26">
        <v>10310</v>
      </c>
    </row>
    <row r="303" spans="1:17" ht="10.8" thickTop="1" x14ac:dyDescent="0.25">
      <c r="A303" s="26">
        <v>9</v>
      </c>
      <c r="B303" s="82" t="s">
        <v>175</v>
      </c>
      <c r="C303" s="81" t="s">
        <v>176</v>
      </c>
      <c r="D303" s="81"/>
      <c r="E303" s="81"/>
      <c r="F303" s="81"/>
      <c r="G303" s="81"/>
      <c r="H303" s="81"/>
      <c r="I303" s="81"/>
      <c r="J303" s="94"/>
    </row>
    <row r="304" spans="1:17" ht="10.8" thickBot="1" x14ac:dyDescent="0.3">
      <c r="A304" s="26" t="s">
        <v>84</v>
      </c>
      <c r="B304" s="77"/>
      <c r="C304" s="78" t="s">
        <v>64</v>
      </c>
      <c r="D304" s="78"/>
      <c r="E304" s="78"/>
      <c r="F304" s="78"/>
      <c r="G304" s="78"/>
      <c r="H304" s="78"/>
      <c r="I304" s="78"/>
      <c r="J304" s="77"/>
    </row>
    <row r="305" spans="1:17" ht="15" hidden="1" customHeight="1" x14ac:dyDescent="0.25">
      <c r="A305" s="26" t="s">
        <v>70</v>
      </c>
    </row>
    <row r="306" spans="1:17" ht="15" hidden="1" customHeight="1" x14ac:dyDescent="0.25">
      <c r="A306" s="26" t="s">
        <v>110</v>
      </c>
      <c r="C306" s="26" t="s">
        <v>177</v>
      </c>
    </row>
    <row r="307" spans="1:17" ht="15" hidden="1" customHeight="1" x14ac:dyDescent="0.25">
      <c r="A307" s="26" t="s">
        <v>70</v>
      </c>
    </row>
    <row r="308" spans="1:17" ht="11.4" thickTop="1" thickBot="1" x14ac:dyDescent="0.3">
      <c r="A308" s="26" t="s">
        <v>72</v>
      </c>
      <c r="B308" s="82"/>
      <c r="C308" s="85"/>
      <c r="D308" s="85"/>
      <c r="E308" s="85"/>
      <c r="F308" s="86" t="s">
        <v>125</v>
      </c>
      <c r="G308" s="97">
        <v>15</v>
      </c>
      <c r="H308" s="98"/>
      <c r="I308" s="90"/>
      <c r="J308" s="88">
        <f>IF(AND(G308= "",H308= ""), 0, ROUND(ROUND(I308, 2) * ROUND(IF(H308="",G308,H308),  2), 2))</f>
        <v>0</v>
      </c>
      <c r="M308" s="84">
        <v>0.2</v>
      </c>
      <c r="Q308" s="26">
        <v>3928</v>
      </c>
    </row>
    <row r="309" spans="1:17" ht="10.8" thickTop="1" x14ac:dyDescent="0.25">
      <c r="A309" s="26">
        <v>9</v>
      </c>
      <c r="B309" s="82" t="s">
        <v>178</v>
      </c>
      <c r="C309" s="81" t="s">
        <v>179</v>
      </c>
      <c r="D309" s="81"/>
      <c r="E309" s="81"/>
      <c r="F309" s="81"/>
      <c r="G309" s="81"/>
      <c r="H309" s="81"/>
      <c r="I309" s="81"/>
      <c r="J309" s="94"/>
    </row>
    <row r="310" spans="1:17" ht="10.8" thickBot="1" x14ac:dyDescent="0.3">
      <c r="A310" s="26" t="s">
        <v>84</v>
      </c>
      <c r="B310" s="77"/>
      <c r="C310" s="78" t="s">
        <v>64</v>
      </c>
      <c r="D310" s="78"/>
      <c r="E310" s="78"/>
      <c r="F310" s="78"/>
      <c r="G310" s="78"/>
      <c r="H310" s="78"/>
      <c r="I310" s="78"/>
      <c r="J310" s="77"/>
    </row>
    <row r="311" spans="1:17" ht="15" hidden="1" customHeight="1" x14ac:dyDescent="0.25">
      <c r="A311" s="26" t="s">
        <v>70</v>
      </c>
    </row>
    <row r="312" spans="1:17" ht="15" hidden="1" customHeight="1" x14ac:dyDescent="0.25">
      <c r="A312" s="26" t="s">
        <v>110</v>
      </c>
      <c r="C312" s="26" t="s">
        <v>177</v>
      </c>
    </row>
    <row r="313" spans="1:17" ht="11.4" thickTop="1" thickBot="1" x14ac:dyDescent="0.3">
      <c r="A313" s="26" t="s">
        <v>72</v>
      </c>
      <c r="B313" s="82"/>
      <c r="C313" s="85"/>
      <c r="D313" s="85"/>
      <c r="E313" s="85"/>
      <c r="F313" s="86" t="s">
        <v>125</v>
      </c>
      <c r="G313" s="97">
        <v>15</v>
      </c>
      <c r="H313" s="98"/>
      <c r="I313" s="90"/>
      <c r="J313" s="88">
        <f>IF(AND(G313= "",H313= ""), 0, ROUND(ROUND(I313, 2) * ROUND(IF(H313="",G313,H313),  2), 2))</f>
        <v>0</v>
      </c>
      <c r="M313" s="84">
        <v>0.2</v>
      </c>
      <c r="Q313" s="26">
        <v>3928</v>
      </c>
    </row>
    <row r="314" spans="1:17" ht="10.8" thickTop="1" x14ac:dyDescent="0.25">
      <c r="A314" s="26">
        <v>9</v>
      </c>
      <c r="B314" s="82" t="s">
        <v>180</v>
      </c>
      <c r="C314" s="81" t="s">
        <v>181</v>
      </c>
      <c r="D314" s="81"/>
      <c r="E314" s="81"/>
      <c r="F314" s="81"/>
      <c r="G314" s="81"/>
      <c r="H314" s="81"/>
      <c r="I314" s="81"/>
      <c r="J314" s="94"/>
    </row>
    <row r="315" spans="1:17" ht="10.199999999999999" x14ac:dyDescent="0.25">
      <c r="A315" s="26" t="s">
        <v>84</v>
      </c>
      <c r="B315" s="77"/>
      <c r="C315" s="78" t="s">
        <v>64</v>
      </c>
      <c r="D315" s="78"/>
      <c r="E315" s="78"/>
      <c r="F315" s="78"/>
      <c r="G315" s="78"/>
      <c r="H315" s="78"/>
      <c r="I315" s="78"/>
      <c r="J315" s="77"/>
    </row>
    <row r="316" spans="1:17" ht="15" hidden="1" customHeight="1" x14ac:dyDescent="0.25">
      <c r="A316" s="26" t="s">
        <v>70</v>
      </c>
    </row>
    <row r="317" spans="1:17" ht="15" hidden="1" customHeight="1" x14ac:dyDescent="0.25">
      <c r="A317" s="26" t="s">
        <v>70</v>
      </c>
    </row>
    <row r="318" spans="1:17" ht="10.8" thickBot="1" x14ac:dyDescent="0.3">
      <c r="A318" s="26" t="s">
        <v>84</v>
      </c>
      <c r="B318" s="77"/>
      <c r="C318" s="78" t="s">
        <v>64</v>
      </c>
      <c r="D318" s="78"/>
      <c r="E318" s="78"/>
      <c r="F318" s="78"/>
      <c r="G318" s="78"/>
      <c r="H318" s="78"/>
      <c r="I318" s="78"/>
      <c r="J318" s="77"/>
    </row>
    <row r="319" spans="1:17" ht="15" hidden="1" customHeight="1" x14ac:dyDescent="0.25">
      <c r="A319" s="26" t="s">
        <v>110</v>
      </c>
      <c r="C319" s="26" t="s">
        <v>177</v>
      </c>
    </row>
    <row r="320" spans="1:17" ht="11.4" thickTop="1" thickBot="1" x14ac:dyDescent="0.3">
      <c r="A320" s="26" t="s">
        <v>72</v>
      </c>
      <c r="B320" s="82"/>
      <c r="C320" s="85"/>
      <c r="D320" s="85"/>
      <c r="E320" s="85"/>
      <c r="F320" s="86" t="s">
        <v>125</v>
      </c>
      <c r="G320" s="97">
        <v>15</v>
      </c>
      <c r="H320" s="98"/>
      <c r="I320" s="90"/>
      <c r="J320" s="88">
        <f>IF(AND(G320= "",H320= ""), 0, ROUND(ROUND(I320, 2) * ROUND(IF(H320="",G320,H320),  2), 2))</f>
        <v>0</v>
      </c>
      <c r="M320" s="84">
        <v>0.2</v>
      </c>
      <c r="Q320" s="26">
        <v>3928</v>
      </c>
    </row>
    <row r="321" spans="1:17" ht="15" hidden="1" customHeight="1" thickTop="1" x14ac:dyDescent="0.25">
      <c r="A321" s="26" t="s">
        <v>65</v>
      </c>
    </row>
    <row r="322" spans="1:17" ht="16.2" thickTop="1" x14ac:dyDescent="0.25">
      <c r="A322" s="26">
        <v>3</v>
      </c>
      <c r="B322" s="79" t="s">
        <v>182</v>
      </c>
      <c r="C322" s="74" t="s">
        <v>183</v>
      </c>
      <c r="D322" s="74"/>
      <c r="E322" s="74"/>
      <c r="F322" s="73"/>
      <c r="G322" s="73"/>
      <c r="H322" s="73"/>
      <c r="I322" s="73"/>
      <c r="J322" s="80"/>
    </row>
    <row r="323" spans="1:17" ht="10.199999999999999" x14ac:dyDescent="0.25">
      <c r="A323" s="26" t="s">
        <v>68</v>
      </c>
      <c r="B323" s="77"/>
      <c r="C323" s="78" t="s">
        <v>64</v>
      </c>
      <c r="D323" s="78"/>
      <c r="E323" s="78"/>
      <c r="F323" s="78"/>
      <c r="G323" s="78"/>
      <c r="H323" s="78"/>
      <c r="I323" s="78"/>
      <c r="J323" s="77"/>
    </row>
    <row r="324" spans="1:17" ht="15" hidden="1" customHeight="1" x14ac:dyDescent="0.25">
      <c r="A324" s="26" t="s">
        <v>96</v>
      </c>
    </row>
    <row r="325" spans="1:17" ht="13.8" x14ac:dyDescent="0.25">
      <c r="A325" s="26">
        <v>4</v>
      </c>
      <c r="B325" s="79" t="s">
        <v>184</v>
      </c>
      <c r="C325" s="92" t="s">
        <v>185</v>
      </c>
      <c r="D325" s="92"/>
      <c r="E325" s="92"/>
      <c r="F325" s="91"/>
      <c r="G325" s="91"/>
      <c r="H325" s="91"/>
      <c r="I325" s="91"/>
      <c r="J325" s="93"/>
    </row>
    <row r="326" spans="1:17" ht="10.199999999999999" x14ac:dyDescent="0.25">
      <c r="A326" s="26" t="s">
        <v>79</v>
      </c>
      <c r="B326" s="77"/>
      <c r="C326" s="78" t="s">
        <v>64</v>
      </c>
      <c r="D326" s="78"/>
      <c r="E326" s="78"/>
      <c r="F326" s="78"/>
      <c r="G326" s="78"/>
      <c r="H326" s="78"/>
      <c r="I326" s="78"/>
      <c r="J326" s="77"/>
    </row>
    <row r="327" spans="1:17" ht="10.199999999999999" x14ac:dyDescent="0.25">
      <c r="A327" s="26">
        <v>9</v>
      </c>
      <c r="B327" s="82" t="s">
        <v>186</v>
      </c>
      <c r="C327" s="81" t="s">
        <v>187</v>
      </c>
      <c r="D327" s="81"/>
      <c r="E327" s="81"/>
      <c r="F327" s="81"/>
      <c r="G327" s="81"/>
      <c r="H327" s="81"/>
      <c r="I327" s="81"/>
      <c r="J327" s="83"/>
    </row>
    <row r="328" spans="1:17" ht="10.199999999999999" x14ac:dyDescent="0.25">
      <c r="A328" s="26" t="s">
        <v>84</v>
      </c>
      <c r="B328" s="77"/>
      <c r="C328" s="78" t="s">
        <v>64</v>
      </c>
      <c r="D328" s="78"/>
      <c r="E328" s="78"/>
      <c r="F328" s="78"/>
      <c r="G328" s="78"/>
      <c r="H328" s="78"/>
      <c r="I328" s="78"/>
      <c r="J328" s="77"/>
    </row>
    <row r="329" spans="1:17" ht="15" hidden="1" customHeight="1" x14ac:dyDescent="0.25">
      <c r="A329" s="26" t="s">
        <v>70</v>
      </c>
    </row>
    <row r="330" spans="1:17" ht="10.199999999999999" x14ac:dyDescent="0.25">
      <c r="A330" s="26" t="s">
        <v>84</v>
      </c>
      <c r="B330" s="77"/>
      <c r="C330" s="78" t="s">
        <v>64</v>
      </c>
      <c r="D330" s="78"/>
      <c r="E330" s="78"/>
      <c r="F330" s="78"/>
      <c r="G330" s="78"/>
      <c r="H330" s="78"/>
      <c r="I330" s="78"/>
      <c r="J330" s="77"/>
    </row>
    <row r="331" spans="1:17" ht="15" hidden="1" customHeight="1" x14ac:dyDescent="0.25">
      <c r="A331" s="26" t="s">
        <v>70</v>
      </c>
    </row>
    <row r="332" spans="1:17" ht="10.199999999999999" x14ac:dyDescent="0.25">
      <c r="A332" s="26" t="s">
        <v>84</v>
      </c>
      <c r="B332" s="77"/>
      <c r="C332" s="78" t="s">
        <v>64</v>
      </c>
      <c r="D332" s="78"/>
      <c r="E332" s="78"/>
      <c r="F332" s="78"/>
      <c r="G332" s="78"/>
      <c r="H332" s="78"/>
      <c r="I332" s="78"/>
      <c r="J332" s="77"/>
    </row>
    <row r="333" spans="1:17" ht="15" hidden="1" customHeight="1" x14ac:dyDescent="0.25">
      <c r="A333" s="26" t="s">
        <v>110</v>
      </c>
      <c r="C333" s="26" t="s">
        <v>140</v>
      </c>
    </row>
    <row r="334" spans="1:17" ht="15" hidden="1" customHeight="1" x14ac:dyDescent="0.25">
      <c r="A334" s="26" t="s">
        <v>171</v>
      </c>
    </row>
    <row r="335" spans="1:17" ht="10.8" thickBot="1" x14ac:dyDescent="0.3">
      <c r="A335" s="26" t="s">
        <v>84</v>
      </c>
      <c r="B335" s="77"/>
      <c r="C335" s="78" t="s">
        <v>64</v>
      </c>
      <c r="D335" s="78"/>
      <c r="E335" s="78"/>
      <c r="F335" s="78"/>
      <c r="G335" s="78"/>
      <c r="H335" s="78"/>
      <c r="I335" s="78"/>
      <c r="J335" s="77"/>
    </row>
    <row r="336" spans="1:17" ht="11.4" thickTop="1" thickBot="1" x14ac:dyDescent="0.3">
      <c r="A336" s="26" t="s">
        <v>72</v>
      </c>
      <c r="B336" s="82"/>
      <c r="C336" s="85"/>
      <c r="D336" s="85"/>
      <c r="E336" s="85"/>
      <c r="F336" s="86" t="s">
        <v>188</v>
      </c>
      <c r="G336" s="87">
        <v>1</v>
      </c>
      <c r="H336" s="89"/>
      <c r="I336" s="90"/>
      <c r="J336" s="88">
        <f>IF(AND(G336= "",H336= ""), 0, ROUND(ROUND(I336, 2) * ROUND(IF(H336="",G336,H336),  0), 2))</f>
        <v>0</v>
      </c>
      <c r="M336" s="84">
        <v>0.2</v>
      </c>
      <c r="Q336" s="26">
        <v>10310</v>
      </c>
    </row>
    <row r="337" spans="1:17" ht="15" hidden="1" customHeight="1" thickTop="1" x14ac:dyDescent="0.25">
      <c r="A337" s="26" t="s">
        <v>87</v>
      </c>
    </row>
    <row r="338" spans="1:17" ht="14.4" thickTop="1" x14ac:dyDescent="0.25">
      <c r="A338" s="26">
        <v>4</v>
      </c>
      <c r="B338" s="79" t="s">
        <v>189</v>
      </c>
      <c r="C338" s="92" t="s">
        <v>190</v>
      </c>
      <c r="D338" s="92"/>
      <c r="E338" s="92"/>
      <c r="F338" s="91"/>
      <c r="G338" s="91"/>
      <c r="H338" s="91"/>
      <c r="I338" s="91"/>
      <c r="J338" s="93"/>
    </row>
    <row r="339" spans="1:17" ht="10.199999999999999" x14ac:dyDescent="0.25">
      <c r="A339" s="26" t="s">
        <v>79</v>
      </c>
      <c r="B339" s="77"/>
      <c r="C339" s="78" t="s">
        <v>64</v>
      </c>
      <c r="D339" s="78"/>
      <c r="E339" s="78"/>
      <c r="F339" s="78"/>
      <c r="G339" s="78"/>
      <c r="H339" s="78"/>
      <c r="I339" s="78"/>
      <c r="J339" s="77"/>
    </row>
    <row r="340" spans="1:17" ht="15" hidden="1" customHeight="1" x14ac:dyDescent="0.25">
      <c r="A340" s="26" t="s">
        <v>78</v>
      </c>
    </row>
    <row r="341" spans="1:17" ht="10.199999999999999" x14ac:dyDescent="0.25">
      <c r="A341" s="26">
        <v>9</v>
      </c>
      <c r="B341" s="82" t="s">
        <v>191</v>
      </c>
      <c r="C341" s="81" t="s">
        <v>192</v>
      </c>
      <c r="D341" s="81"/>
      <c r="E341" s="81"/>
      <c r="F341" s="81"/>
      <c r="G341" s="81"/>
      <c r="H341" s="81"/>
      <c r="I341" s="81"/>
      <c r="J341" s="83"/>
    </row>
    <row r="342" spans="1:17" ht="15" hidden="1" customHeight="1" x14ac:dyDescent="0.25">
      <c r="A342" s="26" t="s">
        <v>70</v>
      </c>
    </row>
    <row r="343" spans="1:17" ht="15" hidden="1" customHeight="1" x14ac:dyDescent="0.25">
      <c r="A343" s="26" t="s">
        <v>70</v>
      </c>
    </row>
    <row r="344" spans="1:17" ht="15" hidden="1" customHeight="1" x14ac:dyDescent="0.25">
      <c r="A344" s="26" t="s">
        <v>70</v>
      </c>
    </row>
    <row r="345" spans="1:17" ht="15" hidden="1" customHeight="1" x14ac:dyDescent="0.25">
      <c r="A345" s="26" t="s">
        <v>70</v>
      </c>
    </row>
    <row r="346" spans="1:17" ht="15" hidden="1" customHeight="1" x14ac:dyDescent="0.25">
      <c r="A346" s="26" t="s">
        <v>70</v>
      </c>
    </row>
    <row r="347" spans="1:17" ht="15" hidden="1" customHeight="1" x14ac:dyDescent="0.25">
      <c r="A347" s="26" t="s">
        <v>70</v>
      </c>
    </row>
    <row r="348" spans="1:17" ht="15" hidden="1" customHeight="1" x14ac:dyDescent="0.25">
      <c r="A348" s="26" t="s">
        <v>70</v>
      </c>
    </row>
    <row r="349" spans="1:17" ht="15" hidden="1" customHeight="1" x14ac:dyDescent="0.25">
      <c r="A349" s="26" t="s">
        <v>70</v>
      </c>
    </row>
    <row r="350" spans="1:17" ht="15" hidden="1" customHeight="1" x14ac:dyDescent="0.25">
      <c r="A350" s="26" t="s">
        <v>171</v>
      </c>
    </row>
    <row r="351" spans="1:17" ht="10.8" thickBot="1" x14ac:dyDescent="0.3">
      <c r="A351" s="26" t="s">
        <v>84</v>
      </c>
      <c r="B351" s="77"/>
      <c r="C351" s="78" t="s">
        <v>64</v>
      </c>
      <c r="D351" s="78"/>
      <c r="E351" s="78"/>
      <c r="F351" s="78"/>
      <c r="G351" s="78"/>
      <c r="H351" s="78"/>
      <c r="I351" s="78"/>
      <c r="J351" s="77"/>
    </row>
    <row r="352" spans="1:17" ht="31.8" thickTop="1" thickBot="1" x14ac:dyDescent="0.3">
      <c r="A352" s="26" t="s">
        <v>72</v>
      </c>
      <c r="B352" s="82"/>
      <c r="C352" s="85"/>
      <c r="D352" s="85"/>
      <c r="E352" s="85"/>
      <c r="F352" s="86" t="s">
        <v>36</v>
      </c>
      <c r="G352" s="87">
        <v>1</v>
      </c>
      <c r="H352" s="89"/>
      <c r="I352" s="90"/>
      <c r="J352" s="88">
        <f>IF(AND(G352= "",H352= ""), 0, ROUND(ROUND(I352, 2) * ROUND(IF(H352="",G352,H352),  0), 2))</f>
        <v>0</v>
      </c>
      <c r="K352" s="26" t="s">
        <v>142</v>
      </c>
      <c r="L352" s="99" t="s">
        <v>193</v>
      </c>
      <c r="M352" s="84">
        <v>0.2</v>
      </c>
      <c r="Q352" s="26">
        <v>10310</v>
      </c>
    </row>
    <row r="353" spans="1:17" ht="10.8" thickTop="1" x14ac:dyDescent="0.25">
      <c r="A353" s="26">
        <v>9</v>
      </c>
      <c r="B353" s="82" t="s">
        <v>194</v>
      </c>
      <c r="C353" s="81" t="s">
        <v>195</v>
      </c>
      <c r="D353" s="81"/>
      <c r="E353" s="81"/>
      <c r="F353" s="81"/>
      <c r="G353" s="81"/>
      <c r="H353" s="81"/>
      <c r="I353" s="81"/>
      <c r="J353" s="94"/>
    </row>
    <row r="354" spans="1:17" ht="10.199999999999999" x14ac:dyDescent="0.25">
      <c r="A354" s="26" t="s">
        <v>84</v>
      </c>
      <c r="B354" s="77"/>
      <c r="C354" s="78" t="s">
        <v>64</v>
      </c>
      <c r="D354" s="78"/>
      <c r="E354" s="78"/>
      <c r="F354" s="78"/>
      <c r="G354" s="78"/>
      <c r="H354" s="78"/>
      <c r="I354" s="78"/>
      <c r="J354" s="77"/>
    </row>
    <row r="355" spans="1:17" ht="15" hidden="1" customHeight="1" x14ac:dyDescent="0.25">
      <c r="A355" s="26" t="s">
        <v>70</v>
      </c>
    </row>
    <row r="356" spans="1:17" ht="15" hidden="1" customHeight="1" x14ac:dyDescent="0.25">
      <c r="A356" s="26" t="s">
        <v>70</v>
      </c>
    </row>
    <row r="357" spans="1:17" ht="15" hidden="1" customHeight="1" x14ac:dyDescent="0.25">
      <c r="A357" s="26" t="s">
        <v>70</v>
      </c>
    </row>
    <row r="358" spans="1:17" ht="15" hidden="1" customHeight="1" x14ac:dyDescent="0.25">
      <c r="A358" s="26" t="s">
        <v>196</v>
      </c>
    </row>
    <row r="359" spans="1:17" ht="10.8" thickBot="1" x14ac:dyDescent="0.3">
      <c r="A359" s="26" t="s">
        <v>84</v>
      </c>
      <c r="B359" s="77"/>
      <c r="C359" s="78" t="s">
        <v>64</v>
      </c>
      <c r="D359" s="78"/>
      <c r="E359" s="78"/>
      <c r="F359" s="78"/>
      <c r="G359" s="78"/>
      <c r="H359" s="78"/>
      <c r="I359" s="78"/>
      <c r="J359" s="77"/>
    </row>
    <row r="360" spans="1:17" ht="11.4" thickTop="1" thickBot="1" x14ac:dyDescent="0.3">
      <c r="A360" s="26" t="s">
        <v>72</v>
      </c>
      <c r="B360" s="82"/>
      <c r="C360" s="85"/>
      <c r="D360" s="85"/>
      <c r="E360" s="85"/>
      <c r="F360" s="86" t="s">
        <v>125</v>
      </c>
      <c r="G360" s="97">
        <v>4</v>
      </c>
      <c r="H360" s="98"/>
      <c r="I360" s="90"/>
      <c r="J360" s="88">
        <f>IF(AND(G360= "",H360= ""), 0, ROUND(ROUND(I360, 2) * ROUND(IF(H360="",G360,H360),  2), 2))</f>
        <v>0</v>
      </c>
      <c r="M360" s="84">
        <v>0.2</v>
      </c>
      <c r="Q360" s="26">
        <v>8861</v>
      </c>
    </row>
    <row r="361" spans="1:17" ht="15" hidden="1" customHeight="1" thickTop="1" x14ac:dyDescent="0.25">
      <c r="A361" s="26" t="s">
        <v>87</v>
      </c>
    </row>
    <row r="362" spans="1:17" ht="15" hidden="1" customHeight="1" thickTop="1" x14ac:dyDescent="0.25">
      <c r="A362" s="26" t="s">
        <v>65</v>
      </c>
    </row>
    <row r="363" spans="1:17" ht="16.2" thickTop="1" x14ac:dyDescent="0.25">
      <c r="A363" s="26">
        <v>3</v>
      </c>
      <c r="B363" s="79" t="s">
        <v>197</v>
      </c>
      <c r="C363" s="74" t="s">
        <v>198</v>
      </c>
      <c r="D363" s="74"/>
      <c r="E363" s="74"/>
      <c r="F363" s="73"/>
      <c r="G363" s="73"/>
      <c r="H363" s="73"/>
      <c r="I363" s="73"/>
      <c r="J363" s="80"/>
    </row>
    <row r="364" spans="1:17" ht="15" hidden="1" customHeight="1" x14ac:dyDescent="0.25">
      <c r="A364" s="26" t="s">
        <v>96</v>
      </c>
    </row>
    <row r="365" spans="1:17" ht="15" hidden="1" customHeight="1" x14ac:dyDescent="0.25">
      <c r="A365" s="26" t="s">
        <v>96</v>
      </c>
    </row>
    <row r="366" spans="1:17" ht="10.199999999999999" x14ac:dyDescent="0.25">
      <c r="A366" s="26" t="s">
        <v>68</v>
      </c>
      <c r="B366" s="77"/>
      <c r="C366" s="78" t="s">
        <v>64</v>
      </c>
      <c r="D366" s="78"/>
      <c r="E366" s="78"/>
      <c r="F366" s="78"/>
      <c r="G366" s="78"/>
      <c r="H366" s="78"/>
      <c r="I366" s="78"/>
      <c r="J366" s="77"/>
    </row>
    <row r="367" spans="1:17" ht="10.199999999999999" x14ac:dyDescent="0.25">
      <c r="A367" s="26">
        <v>9</v>
      </c>
      <c r="B367" s="82" t="s">
        <v>199</v>
      </c>
      <c r="C367" s="81" t="s">
        <v>200</v>
      </c>
      <c r="D367" s="81"/>
      <c r="E367" s="81"/>
      <c r="F367" s="81"/>
      <c r="G367" s="81"/>
      <c r="H367" s="81"/>
      <c r="I367" s="81"/>
      <c r="J367" s="83"/>
    </row>
    <row r="368" spans="1:17" ht="15" hidden="1" customHeight="1" x14ac:dyDescent="0.25">
      <c r="A368" s="26" t="s">
        <v>70</v>
      </c>
    </row>
    <row r="369" spans="1:1" ht="15" hidden="1" customHeight="1" x14ac:dyDescent="0.25">
      <c r="A369" s="26" t="s">
        <v>70</v>
      </c>
    </row>
    <row r="370" spans="1:1" ht="15" hidden="1" customHeight="1" x14ac:dyDescent="0.25">
      <c r="A370" s="26" t="s">
        <v>70</v>
      </c>
    </row>
    <row r="371" spans="1:1" ht="15" hidden="1" customHeight="1" x14ac:dyDescent="0.25">
      <c r="A371" s="26" t="s">
        <v>70</v>
      </c>
    </row>
    <row r="372" spans="1:1" ht="15" hidden="1" customHeight="1" x14ac:dyDescent="0.25">
      <c r="A372" s="26" t="s">
        <v>70</v>
      </c>
    </row>
    <row r="373" spans="1:1" ht="15" hidden="1" customHeight="1" x14ac:dyDescent="0.25">
      <c r="A373" s="26" t="s">
        <v>70</v>
      </c>
    </row>
    <row r="374" spans="1:1" ht="15" hidden="1" customHeight="1" x14ac:dyDescent="0.25">
      <c r="A374" s="26" t="s">
        <v>70</v>
      </c>
    </row>
    <row r="375" spans="1:1" ht="15" hidden="1" customHeight="1" x14ac:dyDescent="0.25">
      <c r="A375" s="26" t="s">
        <v>70</v>
      </c>
    </row>
    <row r="376" spans="1:1" ht="15" hidden="1" customHeight="1" x14ac:dyDescent="0.25">
      <c r="A376" s="26" t="s">
        <v>70</v>
      </c>
    </row>
    <row r="377" spans="1:1" ht="15" hidden="1" customHeight="1" x14ac:dyDescent="0.25">
      <c r="A377" s="26" t="s">
        <v>70</v>
      </c>
    </row>
    <row r="378" spans="1:1" ht="15" hidden="1" customHeight="1" x14ac:dyDescent="0.25">
      <c r="A378" s="26" t="s">
        <v>70</v>
      </c>
    </row>
    <row r="379" spans="1:1" ht="15" hidden="1" customHeight="1" x14ac:dyDescent="0.25">
      <c r="A379" s="26" t="s">
        <v>70</v>
      </c>
    </row>
    <row r="380" spans="1:1" ht="15" hidden="1" customHeight="1" x14ac:dyDescent="0.25">
      <c r="A380" s="26" t="s">
        <v>70</v>
      </c>
    </row>
    <row r="381" spans="1:1" ht="15" hidden="1" customHeight="1" x14ac:dyDescent="0.25">
      <c r="A381" s="26" t="s">
        <v>70</v>
      </c>
    </row>
    <row r="382" spans="1:1" ht="15" hidden="1" customHeight="1" x14ac:dyDescent="0.25">
      <c r="A382" s="26" t="s">
        <v>70</v>
      </c>
    </row>
    <row r="383" spans="1:1" ht="15" hidden="1" customHeight="1" x14ac:dyDescent="0.25">
      <c r="A383" s="26" t="s">
        <v>70</v>
      </c>
    </row>
    <row r="384" spans="1:1" ht="15" hidden="1" customHeight="1" x14ac:dyDescent="0.25">
      <c r="A384" s="26" t="s">
        <v>70</v>
      </c>
    </row>
    <row r="385" spans="1:17" ht="15" hidden="1" customHeight="1" x14ac:dyDescent="0.25">
      <c r="A385" s="26" t="s">
        <v>70</v>
      </c>
    </row>
    <row r="386" spans="1:17" ht="15" hidden="1" customHeight="1" x14ac:dyDescent="0.25">
      <c r="A386" s="26" t="s">
        <v>70</v>
      </c>
    </row>
    <row r="387" spans="1:17" ht="15" hidden="1" customHeight="1" x14ac:dyDescent="0.25">
      <c r="A387" s="26" t="s">
        <v>70</v>
      </c>
    </row>
    <row r="388" spans="1:17" ht="15" hidden="1" customHeight="1" x14ac:dyDescent="0.25">
      <c r="A388" s="26" t="s">
        <v>70</v>
      </c>
    </row>
    <row r="389" spans="1:17" ht="15" hidden="1" customHeight="1" x14ac:dyDescent="0.25">
      <c r="A389" s="26" t="s">
        <v>70</v>
      </c>
    </row>
    <row r="390" spans="1:17" ht="15" hidden="1" customHeight="1" x14ac:dyDescent="0.25">
      <c r="A390" s="26" t="s">
        <v>70</v>
      </c>
    </row>
    <row r="391" spans="1:17" ht="15" hidden="1" customHeight="1" x14ac:dyDescent="0.25">
      <c r="A391" s="26" t="s">
        <v>104</v>
      </c>
      <c r="C391" s="26" t="s">
        <v>201</v>
      </c>
    </row>
    <row r="392" spans="1:17" ht="15" hidden="1" customHeight="1" x14ac:dyDescent="0.25">
      <c r="A392" s="26" t="s">
        <v>106</v>
      </c>
      <c r="C392" s="26" t="s">
        <v>202</v>
      </c>
    </row>
    <row r="393" spans="1:17" ht="15" hidden="1" customHeight="1" x14ac:dyDescent="0.25">
      <c r="A393" s="26" t="s">
        <v>110</v>
      </c>
      <c r="C393" s="26" t="s">
        <v>203</v>
      </c>
    </row>
    <row r="394" spans="1:17" ht="15" hidden="1" customHeight="1" x14ac:dyDescent="0.25">
      <c r="A394" s="26" t="s">
        <v>70</v>
      </c>
    </row>
    <row r="395" spans="1:17" ht="15" hidden="1" customHeight="1" x14ac:dyDescent="0.25">
      <c r="A395" s="26" t="s">
        <v>196</v>
      </c>
    </row>
    <row r="396" spans="1:17" ht="10.8" thickBot="1" x14ac:dyDescent="0.3">
      <c r="A396" s="26" t="s">
        <v>84</v>
      </c>
      <c r="B396" s="77"/>
      <c r="C396" s="78" t="s">
        <v>64</v>
      </c>
      <c r="D396" s="78"/>
      <c r="E396" s="78"/>
      <c r="F396" s="78"/>
      <c r="G396" s="78"/>
      <c r="H396" s="78"/>
      <c r="I396" s="78"/>
      <c r="J396" s="77"/>
    </row>
    <row r="397" spans="1:17" ht="11.4" thickTop="1" thickBot="1" x14ac:dyDescent="0.3">
      <c r="A397" s="26" t="s">
        <v>72</v>
      </c>
      <c r="B397" s="82"/>
      <c r="C397" s="85"/>
      <c r="D397" s="85"/>
      <c r="E397" s="85"/>
      <c r="F397" s="86" t="s">
        <v>35</v>
      </c>
      <c r="G397" s="97">
        <v>46.89</v>
      </c>
      <c r="H397" s="98"/>
      <c r="I397" s="90"/>
      <c r="J397" s="88">
        <f>IF(AND(G397= "",H397= ""), 0, ROUND(ROUND(I397, 2) * ROUND(IF(H397="",G397,H397),  2), 2))</f>
        <v>0</v>
      </c>
      <c r="M397" s="84">
        <v>0.2</v>
      </c>
      <c r="Q397" s="26">
        <v>8861</v>
      </c>
    </row>
    <row r="398" spans="1:17" ht="10.8" thickTop="1" x14ac:dyDescent="0.25">
      <c r="A398" s="26">
        <v>9</v>
      </c>
      <c r="B398" s="82" t="s">
        <v>204</v>
      </c>
      <c r="C398" s="81" t="s">
        <v>205</v>
      </c>
      <c r="D398" s="81"/>
      <c r="E398" s="81"/>
      <c r="F398" s="81"/>
      <c r="G398" s="81"/>
      <c r="H398" s="81"/>
      <c r="I398" s="81"/>
      <c r="J398" s="94"/>
    </row>
    <row r="399" spans="1:17" ht="15" hidden="1" customHeight="1" x14ac:dyDescent="0.25">
      <c r="A399" s="26" t="s">
        <v>70</v>
      </c>
    </row>
    <row r="400" spans="1:17" ht="15" hidden="1" customHeight="1" x14ac:dyDescent="0.25">
      <c r="A400" s="26" t="s">
        <v>70</v>
      </c>
    </row>
    <row r="401" spans="1:17" ht="15" hidden="1" customHeight="1" x14ac:dyDescent="0.25">
      <c r="A401" s="26" t="s">
        <v>70</v>
      </c>
    </row>
    <row r="402" spans="1:17" ht="15" hidden="1" customHeight="1" x14ac:dyDescent="0.25">
      <c r="A402" s="26" t="s">
        <v>70</v>
      </c>
    </row>
    <row r="403" spans="1:17" ht="15" hidden="1" customHeight="1" x14ac:dyDescent="0.25">
      <c r="A403" s="26" t="s">
        <v>70</v>
      </c>
    </row>
    <row r="404" spans="1:17" ht="15" hidden="1" customHeight="1" x14ac:dyDescent="0.25">
      <c r="A404" s="26" t="s">
        <v>141</v>
      </c>
    </row>
    <row r="405" spans="1:17" ht="10.8" thickBot="1" x14ac:dyDescent="0.3">
      <c r="A405" s="26" t="s">
        <v>84</v>
      </c>
      <c r="B405" s="77"/>
      <c r="C405" s="78" t="s">
        <v>64</v>
      </c>
      <c r="D405" s="78"/>
      <c r="E405" s="78"/>
      <c r="F405" s="78"/>
      <c r="G405" s="78"/>
      <c r="H405" s="78"/>
      <c r="I405" s="78"/>
      <c r="J405" s="77"/>
    </row>
    <row r="406" spans="1:17" ht="21.6" thickTop="1" thickBot="1" x14ac:dyDescent="0.3">
      <c r="A406" s="26" t="s">
        <v>72</v>
      </c>
      <c r="B406" s="82"/>
      <c r="C406" s="85"/>
      <c r="D406" s="85"/>
      <c r="E406" s="85"/>
      <c r="F406" s="86" t="s">
        <v>188</v>
      </c>
      <c r="G406" s="87">
        <v>1</v>
      </c>
      <c r="H406" s="89"/>
      <c r="I406" s="90"/>
      <c r="J406" s="88">
        <f>IF(AND(G406= "",H406= ""), 0, ROUND(ROUND(I406, 2) * ROUND(IF(H406="",G406,H406),  0), 2))</f>
        <v>0</v>
      </c>
      <c r="K406" s="26" t="s">
        <v>142</v>
      </c>
      <c r="L406" s="99" t="s">
        <v>206</v>
      </c>
      <c r="M406" s="84">
        <v>0.2</v>
      </c>
      <c r="Q406" s="26">
        <v>10999</v>
      </c>
    </row>
    <row r="407" spans="1:17" ht="15" hidden="1" customHeight="1" thickTop="1" x14ac:dyDescent="0.25">
      <c r="A407" s="26" t="s">
        <v>65</v>
      </c>
    </row>
    <row r="408" spans="1:17" ht="31.8" customHeight="1" thickTop="1" thickBot="1" x14ac:dyDescent="0.3">
      <c r="C408" s="100" t="s">
        <v>207</v>
      </c>
      <c r="D408" s="100"/>
      <c r="E408" s="100"/>
      <c r="F408" s="100"/>
      <c r="G408" s="100"/>
      <c r="H408" s="100"/>
      <c r="I408" s="100"/>
      <c r="J408" s="100"/>
    </row>
    <row r="409" spans="1:17" ht="12" x14ac:dyDescent="0.25">
      <c r="C409" s="106" t="s">
        <v>208</v>
      </c>
      <c r="D409" s="107"/>
      <c r="E409" s="107"/>
      <c r="F409" s="108"/>
      <c r="G409" s="108"/>
      <c r="H409" s="108"/>
      <c r="I409" s="108"/>
      <c r="J409" s="109"/>
    </row>
    <row r="410" spans="1:17" ht="15" customHeight="1" x14ac:dyDescent="0.25">
      <c r="C410" s="104"/>
      <c r="D410" s="101"/>
      <c r="E410" s="101"/>
      <c r="F410" s="101"/>
      <c r="G410" s="101"/>
      <c r="H410" s="101"/>
      <c r="I410" s="101"/>
      <c r="J410" s="110"/>
    </row>
    <row r="411" spans="1:17" ht="15" customHeight="1" x14ac:dyDescent="0.25">
      <c r="A411" s="26" t="s">
        <v>209</v>
      </c>
      <c r="C411" s="105" t="s">
        <v>210</v>
      </c>
      <c r="D411" s="70"/>
      <c r="E411" s="70"/>
      <c r="F411" s="102">
        <f>SUMIF(K5:K408, IF(K4="","",K4), J5:J408)</f>
        <v>0</v>
      </c>
      <c r="G411" s="103"/>
      <c r="H411" s="103"/>
      <c r="I411" s="103"/>
      <c r="J411" s="111"/>
    </row>
    <row r="412" spans="1:17" ht="15" customHeight="1" x14ac:dyDescent="0.25">
      <c r="A412" s="26" t="s">
        <v>211</v>
      </c>
      <c r="C412" s="105" t="s">
        <v>212</v>
      </c>
      <c r="D412" s="70"/>
      <c r="E412" s="70"/>
      <c r="F412" s="102">
        <f>ROUND(SUMIF(K5:K408, IF(K4="","",K4), J5:J408) * 0.2, 2)</f>
        <v>0</v>
      </c>
      <c r="G412" s="103"/>
      <c r="H412" s="103"/>
      <c r="I412" s="103"/>
      <c r="J412" s="111"/>
    </row>
    <row r="413" spans="1:17" ht="15" customHeight="1" thickBot="1" x14ac:dyDescent="0.3">
      <c r="C413" s="112" t="s">
        <v>213</v>
      </c>
      <c r="D413" s="113"/>
      <c r="E413" s="113"/>
      <c r="F413" s="114">
        <f>SUM(F411:F412)</f>
        <v>0</v>
      </c>
      <c r="G413" s="115"/>
      <c r="H413" s="115"/>
      <c r="I413" s="115"/>
      <c r="J413" s="116"/>
    </row>
    <row r="414" spans="1:17" ht="11.4" x14ac:dyDescent="0.25">
      <c r="C414" s="117"/>
      <c r="D414" s="117"/>
      <c r="E414" s="117"/>
      <c r="F414" s="117"/>
      <c r="G414" s="117"/>
      <c r="H414" s="117"/>
      <c r="I414" s="117"/>
      <c r="J414" s="117"/>
    </row>
    <row r="415" spans="1:17" ht="15" customHeight="1" x14ac:dyDescent="0.25">
      <c r="C415" s="118"/>
      <c r="D415" s="118"/>
      <c r="E415" s="118"/>
      <c r="F415" s="118"/>
      <c r="G415" s="118"/>
      <c r="H415" s="118"/>
      <c r="I415" s="118"/>
      <c r="J415" s="118"/>
    </row>
    <row r="416" spans="1:17" ht="56.7" customHeight="1" x14ac:dyDescent="0.25">
      <c r="F416" s="119" t="s">
        <v>214</v>
      </c>
      <c r="G416" s="119"/>
      <c r="H416" s="119"/>
      <c r="I416" s="119"/>
      <c r="J416" s="119"/>
    </row>
    <row r="417" spans="3:10" ht="15" customHeight="1" thickBot="1" x14ac:dyDescent="0.3"/>
    <row r="418" spans="3:10" ht="85.05" customHeight="1" thickBot="1" x14ac:dyDescent="0.3">
      <c r="C418" s="120" t="s">
        <v>215</v>
      </c>
      <c r="D418" s="120"/>
      <c r="F418" s="120" t="s">
        <v>216</v>
      </c>
      <c r="G418" s="120"/>
      <c r="H418" s="120"/>
      <c r="I418" s="120"/>
      <c r="J418" s="120"/>
    </row>
  </sheetData>
  <sheetProtection algorithmName="SHA-512" hashValue="UnALHZcw9XcGxhHDx84VZUo3+TTMzukkp7faC0E427YfA3295yaWX28M26+azI33JIThjSN/GoFtmW0rWMkq5A==" saltValue="J9vwAK9udC938Qi8Y/0fyw==" spinCount="100000" sheet="1" scenarios="1" selectLockedCells="1"/>
  <mergeCells count="130">
    <mergeCell ref="F416:J416"/>
    <mergeCell ref="C418:D418"/>
    <mergeCell ref="F418:J418"/>
    <mergeCell ref="C412:E412"/>
    <mergeCell ref="F412:J412"/>
    <mergeCell ref="C413:E413"/>
    <mergeCell ref="F413:J413"/>
    <mergeCell ref="C414:J414"/>
    <mergeCell ref="C415:J415"/>
    <mergeCell ref="C405:I405"/>
    <mergeCell ref="C406:E406"/>
    <mergeCell ref="C408:J408"/>
    <mergeCell ref="C409:E409"/>
    <mergeCell ref="C410:J410"/>
    <mergeCell ref="C411:E411"/>
    <mergeCell ref="F411:J411"/>
    <mergeCell ref="C363:E363"/>
    <mergeCell ref="C366:I366"/>
    <mergeCell ref="C367:I367"/>
    <mergeCell ref="C396:I396"/>
    <mergeCell ref="C397:E397"/>
    <mergeCell ref="C398:I398"/>
    <mergeCell ref="C351:I351"/>
    <mergeCell ref="C352:E352"/>
    <mergeCell ref="C353:I353"/>
    <mergeCell ref="C354:I354"/>
    <mergeCell ref="C359:I359"/>
    <mergeCell ref="C360:E360"/>
    <mergeCell ref="C332:I332"/>
    <mergeCell ref="C335:I335"/>
    <mergeCell ref="C336:E336"/>
    <mergeCell ref="C338:E338"/>
    <mergeCell ref="C339:I339"/>
    <mergeCell ref="C341:I341"/>
    <mergeCell ref="C323:I323"/>
    <mergeCell ref="C325:E325"/>
    <mergeCell ref="C326:I326"/>
    <mergeCell ref="C327:I327"/>
    <mergeCell ref="C328:I328"/>
    <mergeCell ref="C330:I330"/>
    <mergeCell ref="C313:E313"/>
    <mergeCell ref="C314:I314"/>
    <mergeCell ref="C315:I315"/>
    <mergeCell ref="C318:I318"/>
    <mergeCell ref="C320:E320"/>
    <mergeCell ref="C322:E322"/>
    <mergeCell ref="C302:E302"/>
    <mergeCell ref="C303:I303"/>
    <mergeCell ref="C304:I304"/>
    <mergeCell ref="C308:E308"/>
    <mergeCell ref="C309:I309"/>
    <mergeCell ref="C310:I310"/>
    <mergeCell ref="C261:E261"/>
    <mergeCell ref="C263:I263"/>
    <mergeCell ref="C279:I279"/>
    <mergeCell ref="C289:E289"/>
    <mergeCell ref="C290:I290"/>
    <mergeCell ref="C291:I291"/>
    <mergeCell ref="C240:I240"/>
    <mergeCell ref="C244:E244"/>
    <mergeCell ref="C245:I245"/>
    <mergeCell ref="C246:I246"/>
    <mergeCell ref="C248:I248"/>
    <mergeCell ref="C259:E259"/>
    <mergeCell ref="C222:I222"/>
    <mergeCell ref="C227:E227"/>
    <mergeCell ref="C228:I228"/>
    <mergeCell ref="C235:E235"/>
    <mergeCell ref="C237:E237"/>
    <mergeCell ref="C239:I239"/>
    <mergeCell ref="C211:I211"/>
    <mergeCell ref="C212:E212"/>
    <mergeCell ref="C213:I213"/>
    <mergeCell ref="C219:I219"/>
    <mergeCell ref="C220:E220"/>
    <mergeCell ref="C221:I221"/>
    <mergeCell ref="C188:E188"/>
    <mergeCell ref="C189:I189"/>
    <mergeCell ref="C192:I192"/>
    <mergeCell ref="C199:I199"/>
    <mergeCell ref="C200:E200"/>
    <mergeCell ref="C201:I201"/>
    <mergeCell ref="C162:I162"/>
    <mergeCell ref="C166:E166"/>
    <mergeCell ref="C167:I167"/>
    <mergeCell ref="C174:E174"/>
    <mergeCell ref="C176:E176"/>
    <mergeCell ref="C178:I178"/>
    <mergeCell ref="C141:E141"/>
    <mergeCell ref="C143:E143"/>
    <mergeCell ref="C147:I147"/>
    <mergeCell ref="C151:I151"/>
    <mergeCell ref="C160:E160"/>
    <mergeCell ref="C161:I161"/>
    <mergeCell ref="C110:I110"/>
    <mergeCell ref="C113:I113"/>
    <mergeCell ref="C130:E130"/>
    <mergeCell ref="C131:I131"/>
    <mergeCell ref="C132:I132"/>
    <mergeCell ref="C139:I139"/>
    <mergeCell ref="C92:E92"/>
    <mergeCell ref="C96:I96"/>
    <mergeCell ref="C97:I97"/>
    <mergeCell ref="C101:I101"/>
    <mergeCell ref="C107:E107"/>
    <mergeCell ref="C109:E109"/>
    <mergeCell ref="C70:E70"/>
    <mergeCell ref="C72:E72"/>
    <mergeCell ref="C76:I76"/>
    <mergeCell ref="C82:E82"/>
    <mergeCell ref="C83:I83"/>
    <mergeCell ref="C89:E89"/>
    <mergeCell ref="C50:E50"/>
    <mergeCell ref="C51:I51"/>
    <mergeCell ref="C56:I56"/>
    <mergeCell ref="C57:E57"/>
    <mergeCell ref="C58:I58"/>
    <mergeCell ref="C69:I69"/>
    <mergeCell ref="C18:E18"/>
    <mergeCell ref="C20:E20"/>
    <mergeCell ref="C21:I21"/>
    <mergeCell ref="C22:E22"/>
    <mergeCell ref="C33:I33"/>
    <mergeCell ref="C42:I42"/>
    <mergeCell ref="C3:E3"/>
    <mergeCell ref="C4:E4"/>
    <mergeCell ref="C5:I5"/>
    <mergeCell ref="C8:E8"/>
    <mergeCell ref="C9:I9"/>
    <mergeCell ref="C10:I10"/>
  </mergeCells>
  <phoneticPr fontId="0" type="noConversion"/>
  <conditionalFormatting sqref="I1:I4 I6:I8 I11:I20 I22:I32 I34:I41 I43:I50 I52:I55 I57 I59:I68 I70:I75 I77:I82 I84:I95 I98:I100 I102:I109 I111:I112 I114:I130 I133:I138 I140:I146 I148:I150 I152:I160 I163:I166 I168:I177 I179:I188 I190:I191 I193:I198 I200 I202:I210 I212 I214:I218 I220 I223:I227 I229:I238 I241:I244 I247 I249:I262 I264:I278 I280:I289 I292:I302 I305:I308 I311:I313 I316:I317 I319:I322 I324:I325 I329 I331 I333:I334 I336:I338 I340 I342:I350 I352 I355:I358 I360:I365 I368:I395 I397 I399:I404 I406:I407 I409 I417 I419:I65536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H1:H4 H6:H8 H11:H20 H22:H32 H34:H41 H43:H50 H52:H55 H57 H59:H68 H70:H75 H77:H82 H84:H95 H98:H100 H102:H109 H111:H112 H114:H130 H133:H138 H140:H146 H148:H150 H152:H160 H163:H166 H168:H177 H179:H188 H190:H191 H193:H198 H200 H202:H210 H212 H214:H218 H220 H223:H227 H229:H238 H241:H244 H247 H249:H262 H264:H278 H280:H289 H292:H302 H305:H308 H311:H313 H316:H317 H319:H322 H324:H325 H329 H331 H333:H334 H336:H338 H340 H342:H350 H352 H355:H358 H360:H365 H368:H395 H397 H399:H404 H406:H407 H409 H417 H419:H65536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scale="91" fitToHeight="32767" orientation="portrait" r:id="rId1"/>
  <headerFooter alignWithMargins="0">
    <oddHeader>&amp;LDCE-012018-PS - Vestiaires Foot Mens
Mens&amp;RDPGF - Lot n°1 GROS OEUVRE 
CONSULTATION - Edition du 13/03/2018</oddHeader>
    <oddFooter>&amp;LMr SAYETTAT PATRICE&amp;CEdition du 13/03/2018&amp;RPage &amp;[Page]/&amp;[Pages]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7"/>
  <sheetViews>
    <sheetView topLeftCell="A37" zoomScaleNormal="100" workbookViewId="0">
      <selection activeCell="G84" sqref="G84:G85"/>
    </sheetView>
  </sheetViews>
  <sheetFormatPr baseColWidth="10" defaultColWidth="10.6640625" defaultRowHeight="13.2" x14ac:dyDescent="0.25"/>
  <cols>
    <col min="1" max="1" width="0.109375" customWidth="1"/>
    <col min="2" max="2" width="10.109375" style="8" customWidth="1"/>
    <col min="3" max="3" width="31.33203125" style="8" customWidth="1"/>
    <col min="4" max="4" width="2.33203125" customWidth="1"/>
    <col min="5" max="5" width="14.44140625" customWidth="1"/>
    <col min="6" max="6" width="12.88671875" customWidth="1"/>
    <col min="7" max="7" width="12.44140625" customWidth="1"/>
    <col min="8" max="8" width="14.5546875" customWidth="1"/>
    <col min="9" max="9" width="2.109375" customWidth="1"/>
  </cols>
  <sheetData>
    <row r="1" spans="2:9" ht="9.15" customHeight="1" x14ac:dyDescent="0.25">
      <c r="B1" s="55"/>
      <c r="C1" s="53"/>
      <c r="D1" s="33"/>
      <c r="E1" s="1"/>
      <c r="F1" s="1"/>
      <c r="G1" s="1"/>
      <c r="H1" s="1"/>
      <c r="I1" s="2"/>
    </row>
    <row r="2" spans="2:9" ht="9.15" customHeight="1" x14ac:dyDescent="0.25">
      <c r="B2" s="56"/>
      <c r="C2" s="54"/>
      <c r="D2" s="34"/>
      <c r="E2" s="57"/>
      <c r="F2" s="57"/>
      <c r="G2" s="57"/>
      <c r="H2" s="57"/>
      <c r="I2" s="4"/>
    </row>
    <row r="3" spans="2:9" ht="9.15" customHeight="1" x14ac:dyDescent="0.25">
      <c r="B3" s="56"/>
      <c r="C3" s="54"/>
      <c r="D3" s="34"/>
      <c r="E3" s="57"/>
      <c r="F3" s="57"/>
      <c r="G3" s="57"/>
      <c r="H3" s="57"/>
      <c r="I3" s="4"/>
    </row>
    <row r="4" spans="2:9" ht="9.15" customHeight="1" x14ac:dyDescent="0.25">
      <c r="B4" s="56"/>
      <c r="C4" s="54"/>
      <c r="D4" s="34"/>
      <c r="E4" s="57"/>
      <c r="F4" s="57"/>
      <c r="G4" s="57"/>
      <c r="H4" s="57"/>
      <c r="I4" s="4"/>
    </row>
    <row r="5" spans="2:9" ht="9.15" customHeight="1" x14ac:dyDescent="0.25">
      <c r="B5" s="56"/>
      <c r="C5" s="54"/>
      <c r="D5" s="34"/>
      <c r="E5" s="57"/>
      <c r="F5" s="57"/>
      <c r="G5" s="57"/>
      <c r="H5" s="57"/>
      <c r="I5" s="4"/>
    </row>
    <row r="6" spans="2:9" ht="9.15" customHeight="1" x14ac:dyDescent="0.25">
      <c r="B6" s="56"/>
      <c r="C6" s="54"/>
      <c r="D6" s="34"/>
      <c r="E6" s="57"/>
      <c r="F6" s="57"/>
      <c r="G6" s="57"/>
      <c r="H6" s="57"/>
      <c r="I6" s="4"/>
    </row>
    <row r="7" spans="2:9" ht="9.15" customHeight="1" x14ac:dyDescent="0.25">
      <c r="B7" s="56"/>
      <c r="C7" s="54"/>
      <c r="D7" s="34"/>
      <c r="E7" s="57"/>
      <c r="F7" s="57"/>
      <c r="G7" s="57"/>
      <c r="H7" s="57"/>
      <c r="I7" s="4"/>
    </row>
    <row r="8" spans="2:9" ht="9.15" customHeight="1" x14ac:dyDescent="0.25">
      <c r="B8" s="48"/>
      <c r="C8" s="52"/>
      <c r="D8" s="34"/>
      <c r="E8" s="57"/>
      <c r="F8" s="57"/>
      <c r="G8" s="57"/>
      <c r="H8" s="57"/>
      <c r="I8" s="4"/>
    </row>
    <row r="9" spans="2:9" ht="9.15" customHeight="1" x14ac:dyDescent="0.25">
      <c r="B9" s="48"/>
      <c r="C9" s="52"/>
      <c r="D9" s="34"/>
      <c r="E9" s="57"/>
      <c r="F9" s="57"/>
      <c r="G9" s="57"/>
      <c r="H9" s="57"/>
      <c r="I9" s="4"/>
    </row>
    <row r="10" spans="2:9" ht="9.15" customHeight="1" x14ac:dyDescent="0.25">
      <c r="B10" s="48"/>
      <c r="C10" s="52"/>
      <c r="D10" s="34"/>
      <c r="E10" s="57"/>
      <c r="F10" s="57"/>
      <c r="G10" s="57"/>
      <c r="H10" s="57"/>
      <c r="I10" s="4"/>
    </row>
    <row r="11" spans="2:9" ht="9.15" customHeight="1" x14ac:dyDescent="0.25">
      <c r="B11" s="48"/>
      <c r="C11" s="52"/>
      <c r="D11" s="35"/>
      <c r="E11" s="58" t="str">
        <f>IF(Paramètres!$C$5&lt;&gt;"", Paramètres!$C$5, "")</f>
        <v>Extension des vestiaires du foot
Stade Laurent Turc</v>
      </c>
      <c r="F11" s="59"/>
      <c r="G11" s="59"/>
      <c r="H11" s="59"/>
      <c r="I11" s="37"/>
    </row>
    <row r="12" spans="2:9" ht="9.15" customHeight="1" x14ac:dyDescent="0.25">
      <c r="B12" s="48"/>
      <c r="C12" s="52"/>
      <c r="D12" s="35"/>
      <c r="E12" s="59"/>
      <c r="F12" s="59"/>
      <c r="G12" s="59"/>
      <c r="H12" s="59"/>
      <c r="I12" s="37"/>
    </row>
    <row r="13" spans="2:9" ht="9.15" customHeight="1" x14ac:dyDescent="0.25">
      <c r="B13" s="48"/>
      <c r="C13" s="52"/>
      <c r="D13" s="35"/>
      <c r="E13" s="59"/>
      <c r="F13" s="59"/>
      <c r="G13" s="59"/>
      <c r="H13" s="59"/>
      <c r="I13" s="37"/>
    </row>
    <row r="14" spans="2:9" ht="9.15" customHeight="1" x14ac:dyDescent="0.25">
      <c r="B14" s="48"/>
      <c r="C14" s="52"/>
      <c r="D14" s="35"/>
      <c r="E14" s="59"/>
      <c r="F14" s="59"/>
      <c r="G14" s="59"/>
      <c r="H14" s="59"/>
      <c r="I14" s="37"/>
    </row>
    <row r="15" spans="2:9" ht="9.15" customHeight="1" x14ac:dyDescent="0.25">
      <c r="B15" s="48"/>
      <c r="C15" s="52"/>
      <c r="D15" s="35"/>
      <c r="E15" s="59"/>
      <c r="F15" s="59"/>
      <c r="G15" s="59"/>
      <c r="H15" s="59"/>
      <c r="I15" s="37"/>
    </row>
    <row r="16" spans="2:9" ht="9.15" customHeight="1" x14ac:dyDescent="0.25">
      <c r="B16" s="48"/>
      <c r="C16" s="52"/>
      <c r="D16" s="34"/>
      <c r="E16" s="59"/>
      <c r="F16" s="59"/>
      <c r="G16" s="59"/>
      <c r="H16" s="59"/>
      <c r="I16" s="38"/>
    </row>
    <row r="17" spans="2:12" ht="9.15" customHeight="1" x14ac:dyDescent="0.25">
      <c r="B17" s="48"/>
      <c r="C17" s="52"/>
      <c r="D17" s="34"/>
      <c r="E17" s="59"/>
      <c r="F17" s="59"/>
      <c r="G17" s="59"/>
      <c r="H17" s="59"/>
      <c r="I17" s="38"/>
    </row>
    <row r="18" spans="2:12" ht="9.15" customHeight="1" x14ac:dyDescent="0.25">
      <c r="B18" s="48"/>
      <c r="C18" s="52"/>
      <c r="D18" s="34"/>
      <c r="E18" s="59"/>
      <c r="F18" s="59"/>
      <c r="G18" s="59"/>
      <c r="H18" s="59"/>
      <c r="I18" s="38"/>
    </row>
    <row r="19" spans="2:12" ht="9.15" customHeight="1" x14ac:dyDescent="0.25">
      <c r="B19" s="48"/>
      <c r="C19" s="52"/>
      <c r="D19" s="34"/>
      <c r="E19" s="59"/>
      <c r="F19" s="59"/>
      <c r="G19" s="59"/>
      <c r="H19" s="59"/>
      <c r="I19" s="38"/>
    </row>
    <row r="20" spans="2:12" ht="9.15" customHeight="1" x14ac:dyDescent="0.25">
      <c r="B20" s="48"/>
      <c r="C20" s="52"/>
      <c r="D20" s="35"/>
      <c r="E20" s="58" t="str">
        <f>IF(Paramètres!$C$24&lt;&gt;"", Paramètres!$C$24, "") &amp;"
"&amp; IF(Paramètres!$C$28&lt;&gt;"", Paramètres!$C$28, "") &amp; "
" &amp; IF(Paramètres!$C$26&lt;&gt;"", Paramètres!$C$26, "")</f>
        <v xml:space="preserve">
Mens</v>
      </c>
      <c r="F20" s="59"/>
      <c r="G20" s="59"/>
      <c r="H20" s="59"/>
      <c r="I20" s="28"/>
    </row>
    <row r="21" spans="2:12" ht="9.15" customHeight="1" x14ac:dyDescent="0.35">
      <c r="B21" s="48"/>
      <c r="C21" s="52"/>
      <c r="D21" s="35"/>
      <c r="E21" s="59"/>
      <c r="F21" s="59"/>
      <c r="G21" s="59"/>
      <c r="H21" s="59"/>
      <c r="I21" s="29"/>
    </row>
    <row r="22" spans="2:12" ht="9.15" customHeight="1" x14ac:dyDescent="0.35">
      <c r="B22" s="48"/>
      <c r="C22" s="52"/>
      <c r="D22" s="35"/>
      <c r="E22" s="59"/>
      <c r="F22" s="59"/>
      <c r="G22" s="59"/>
      <c r="H22" s="59"/>
      <c r="I22" s="29"/>
    </row>
    <row r="23" spans="2:12" ht="9.15" customHeight="1" x14ac:dyDescent="0.25">
      <c r="B23" s="48"/>
      <c r="C23" s="52"/>
      <c r="D23" s="35"/>
      <c r="E23" s="59"/>
      <c r="F23" s="59"/>
      <c r="G23" s="59"/>
      <c r="H23" s="59"/>
      <c r="I23" s="28"/>
    </row>
    <row r="24" spans="2:12" ht="9.15" customHeight="1" x14ac:dyDescent="0.25">
      <c r="B24" s="48"/>
      <c r="C24" s="52"/>
      <c r="D24" s="35"/>
      <c r="E24" s="59"/>
      <c r="F24" s="59"/>
      <c r="G24" s="59"/>
      <c r="H24" s="59"/>
      <c r="I24" s="28"/>
    </row>
    <row r="25" spans="2:12" ht="9.15" customHeight="1" x14ac:dyDescent="0.25">
      <c r="B25" s="48"/>
      <c r="C25" s="52"/>
      <c r="D25" s="34"/>
      <c r="E25" s="59"/>
      <c r="F25" s="59"/>
      <c r="G25" s="59"/>
      <c r="H25" s="59"/>
      <c r="I25" s="38"/>
    </row>
    <row r="26" spans="2:12" ht="9.15" customHeight="1" x14ac:dyDescent="0.25">
      <c r="B26" s="48"/>
      <c r="C26" s="52"/>
      <c r="D26" s="34"/>
      <c r="E26" s="59"/>
      <c r="F26" s="59"/>
      <c r="G26" s="59"/>
      <c r="H26" s="59"/>
      <c r="I26" s="38"/>
    </row>
    <row r="27" spans="2:12" ht="9.15" customHeight="1" x14ac:dyDescent="0.25">
      <c r="B27" s="48"/>
      <c r="C27" s="52"/>
      <c r="D27" s="34"/>
      <c r="E27" s="59"/>
      <c r="F27" s="59"/>
      <c r="G27" s="59"/>
      <c r="H27" s="59"/>
      <c r="I27" s="38"/>
      <c r="J27" s="5"/>
      <c r="K27" s="5"/>
      <c r="L27" s="5"/>
    </row>
    <row r="28" spans="2:12" ht="9.15" customHeight="1" x14ac:dyDescent="0.25">
      <c r="B28" s="48"/>
      <c r="C28" s="52"/>
      <c r="D28" s="35"/>
      <c r="E28" s="50"/>
      <c r="F28" s="60"/>
      <c r="G28" s="60"/>
      <c r="H28" s="60"/>
      <c r="I28" s="30"/>
    </row>
    <row r="29" spans="2:12" ht="9.15" customHeight="1" x14ac:dyDescent="0.25">
      <c r="B29" s="48"/>
      <c r="C29" s="52"/>
      <c r="D29" s="35"/>
      <c r="E29" s="60"/>
      <c r="F29" s="60"/>
      <c r="G29" s="60"/>
      <c r="H29" s="60"/>
      <c r="I29" s="30"/>
    </row>
    <row r="30" spans="2:12" ht="9.15" customHeight="1" x14ac:dyDescent="0.25">
      <c r="B30" s="48"/>
      <c r="C30" s="52"/>
      <c r="D30" s="35"/>
      <c r="E30" s="60"/>
      <c r="F30" s="60"/>
      <c r="G30" s="60"/>
      <c r="H30" s="60"/>
      <c r="I30" s="30"/>
    </row>
    <row r="31" spans="2:12" ht="9.15" customHeight="1" x14ac:dyDescent="0.25">
      <c r="B31" s="48"/>
      <c r="C31" s="52"/>
      <c r="D31" s="35"/>
      <c r="E31" s="60"/>
      <c r="F31" s="60"/>
      <c r="G31" s="60"/>
      <c r="H31" s="60"/>
      <c r="I31" s="30"/>
    </row>
    <row r="32" spans="2:12" ht="9.15" customHeight="1" x14ac:dyDescent="0.25">
      <c r="B32" s="48"/>
      <c r="C32" s="52"/>
      <c r="D32" s="35"/>
      <c r="E32" s="60"/>
      <c r="F32" s="60"/>
      <c r="G32" s="60"/>
      <c r="H32" s="60"/>
      <c r="I32" s="30"/>
    </row>
    <row r="33" spans="2:9" ht="9.15" customHeight="1" x14ac:dyDescent="0.25">
      <c r="B33" s="48"/>
      <c r="C33" s="52"/>
      <c r="D33" s="35"/>
      <c r="E33" s="60"/>
      <c r="F33" s="60"/>
      <c r="G33" s="60"/>
      <c r="H33" s="60"/>
      <c r="I33" s="30"/>
    </row>
    <row r="34" spans="2:9" ht="9.15" customHeight="1" x14ac:dyDescent="0.25">
      <c r="B34" s="48"/>
      <c r="C34" s="52"/>
      <c r="D34" s="35"/>
      <c r="E34" s="60"/>
      <c r="F34" s="60"/>
      <c r="G34" s="60"/>
      <c r="H34" s="60"/>
      <c r="I34" s="30"/>
    </row>
    <row r="35" spans="2:9" ht="9.15" customHeight="1" x14ac:dyDescent="0.25">
      <c r="B35" s="48"/>
      <c r="C35" s="52"/>
      <c r="D35" s="35"/>
      <c r="E35" s="60"/>
      <c r="F35" s="60"/>
      <c r="G35" s="60"/>
      <c r="H35" s="60"/>
      <c r="I35" s="30"/>
    </row>
    <row r="36" spans="2:9" ht="9.15" customHeight="1" x14ac:dyDescent="0.25">
      <c r="B36" s="48"/>
      <c r="C36" s="52"/>
      <c r="D36" s="35"/>
      <c r="E36" s="60"/>
      <c r="F36" s="60"/>
      <c r="G36" s="60"/>
      <c r="H36" s="60"/>
      <c r="I36" s="30"/>
    </row>
    <row r="37" spans="2:9" ht="9.15" customHeight="1" x14ac:dyDescent="0.25">
      <c r="B37" s="48"/>
      <c r="C37" s="52"/>
      <c r="D37" s="35"/>
      <c r="E37" s="60"/>
      <c r="F37" s="60"/>
      <c r="G37" s="60"/>
      <c r="H37" s="60"/>
      <c r="I37" s="30"/>
    </row>
    <row r="38" spans="2:9" ht="9.15" customHeight="1" x14ac:dyDescent="0.25">
      <c r="B38" s="48"/>
      <c r="C38" s="52"/>
      <c r="D38" s="35"/>
      <c r="E38" s="60"/>
      <c r="F38" s="60"/>
      <c r="G38" s="60"/>
      <c r="H38" s="60"/>
      <c r="I38" s="30"/>
    </row>
    <row r="39" spans="2:9" ht="9.15" customHeight="1" x14ac:dyDescent="0.25">
      <c r="B39" s="48"/>
      <c r="C39" s="52"/>
      <c r="D39" s="35"/>
      <c r="E39" s="60"/>
      <c r="F39" s="60"/>
      <c r="G39" s="60"/>
      <c r="H39" s="60"/>
      <c r="I39" s="30"/>
    </row>
    <row r="40" spans="2:9" ht="9.15" customHeight="1" x14ac:dyDescent="0.25">
      <c r="B40" s="48"/>
      <c r="C40" s="52"/>
      <c r="D40" s="35"/>
      <c r="E40" s="60"/>
      <c r="F40" s="60"/>
      <c r="G40" s="60"/>
      <c r="H40" s="60"/>
      <c r="I40" s="30"/>
    </row>
    <row r="41" spans="2:9" ht="9.15" customHeight="1" x14ac:dyDescent="0.25">
      <c r="B41" s="48"/>
      <c r="C41" s="52"/>
      <c r="D41" s="35"/>
      <c r="E41" s="60"/>
      <c r="F41" s="60"/>
      <c r="G41" s="60"/>
      <c r="H41" s="60"/>
      <c r="I41" s="30"/>
    </row>
    <row r="42" spans="2:9" ht="9.15" customHeight="1" x14ac:dyDescent="0.25">
      <c r="B42" s="48"/>
      <c r="C42" s="52"/>
      <c r="D42" s="35"/>
      <c r="E42" s="60"/>
      <c r="F42" s="60"/>
      <c r="G42" s="60"/>
      <c r="H42" s="60"/>
      <c r="I42" s="30"/>
    </row>
    <row r="43" spans="2:9" ht="9.15" customHeight="1" x14ac:dyDescent="0.25">
      <c r="B43" s="48"/>
      <c r="C43" s="52"/>
      <c r="D43" s="35"/>
      <c r="E43" s="60"/>
      <c r="F43" s="60"/>
      <c r="G43" s="60"/>
      <c r="H43" s="60"/>
      <c r="I43" s="30"/>
    </row>
    <row r="44" spans="2:9" ht="9.15" customHeight="1" x14ac:dyDescent="0.25">
      <c r="B44" s="48"/>
      <c r="C44" s="52"/>
      <c r="D44" s="34"/>
      <c r="E44" s="60"/>
      <c r="F44" s="60"/>
      <c r="G44" s="60"/>
      <c r="H44" s="60"/>
      <c r="I44" s="38"/>
    </row>
    <row r="45" spans="2:9" ht="9.15" customHeight="1" x14ac:dyDescent="0.25">
      <c r="B45" s="48"/>
      <c r="C45" s="52"/>
      <c r="D45" s="35"/>
      <c r="E45" s="60"/>
      <c r="F45" s="60"/>
      <c r="G45" s="60"/>
      <c r="H45" s="60"/>
      <c r="I45" s="40"/>
    </row>
    <row r="46" spans="2:9" ht="9.15" customHeight="1" x14ac:dyDescent="0.25">
      <c r="B46" s="48"/>
      <c r="C46" s="52"/>
      <c r="D46" s="35"/>
      <c r="E46" s="39"/>
      <c r="F46" s="39"/>
      <c r="G46" s="39"/>
      <c r="H46" s="39"/>
      <c r="I46" s="40"/>
    </row>
    <row r="47" spans="2:9" ht="9.15" customHeight="1" x14ac:dyDescent="0.25">
      <c r="B47" s="48"/>
      <c r="C47" s="52"/>
      <c r="D47" s="35"/>
      <c r="E47" s="49" t="s">
        <v>217</v>
      </c>
      <c r="F47" s="49"/>
      <c r="G47" s="49"/>
      <c r="H47" s="49"/>
      <c r="I47" s="40"/>
    </row>
    <row r="48" spans="2:9" ht="9.15" customHeight="1" x14ac:dyDescent="0.25">
      <c r="B48" s="48"/>
      <c r="C48" s="52"/>
      <c r="D48" s="34"/>
      <c r="E48" s="49"/>
      <c r="F48" s="49"/>
      <c r="G48" s="49"/>
      <c r="H48" s="49"/>
      <c r="I48" s="38"/>
    </row>
    <row r="49" spans="2:9" ht="9.15" customHeight="1" x14ac:dyDescent="0.25">
      <c r="B49" s="48"/>
      <c r="C49" s="52"/>
      <c r="D49" s="35"/>
      <c r="E49" s="49"/>
      <c r="F49" s="49"/>
      <c r="G49" s="49"/>
      <c r="H49" s="49"/>
      <c r="I49" s="41"/>
    </row>
    <row r="50" spans="2:9" ht="9.15" customHeight="1" x14ac:dyDescent="0.25">
      <c r="B50" s="48"/>
      <c r="C50" s="52"/>
      <c r="D50" s="35"/>
      <c r="E50" s="49"/>
      <c r="F50" s="49"/>
      <c r="G50" s="49"/>
      <c r="H50" s="49"/>
      <c r="I50" s="41"/>
    </row>
    <row r="51" spans="2:9" ht="9.15" customHeight="1" x14ac:dyDescent="0.25">
      <c r="B51" s="48"/>
      <c r="C51" s="52"/>
      <c r="D51" s="35"/>
      <c r="E51" s="49"/>
      <c r="F51" s="49"/>
      <c r="G51" s="49"/>
      <c r="H51" s="49"/>
      <c r="I51" s="41"/>
    </row>
    <row r="52" spans="2:9" ht="9.15" customHeight="1" x14ac:dyDescent="0.25">
      <c r="B52" s="48"/>
      <c r="C52" s="52"/>
      <c r="D52" s="35"/>
      <c r="E52" s="49"/>
      <c r="F52" s="49"/>
      <c r="G52" s="49"/>
      <c r="H52" s="49"/>
      <c r="I52" s="41"/>
    </row>
    <row r="53" spans="2:9" ht="9.15" customHeight="1" x14ac:dyDescent="0.25">
      <c r="B53" s="48"/>
      <c r="C53" s="52"/>
      <c r="D53" s="35"/>
      <c r="E53" s="49"/>
      <c r="F53" s="49"/>
      <c r="G53" s="49"/>
      <c r="H53" s="49"/>
      <c r="I53" s="41"/>
    </row>
    <row r="54" spans="2:9" ht="9.15" customHeight="1" x14ac:dyDescent="0.25">
      <c r="B54" s="48"/>
      <c r="C54" s="52"/>
      <c r="D54" s="35"/>
      <c r="E54" s="49"/>
      <c r="F54" s="49"/>
      <c r="G54" s="49"/>
      <c r="H54" s="49"/>
      <c r="I54" s="41"/>
    </row>
    <row r="55" spans="2:9" ht="9.15" customHeight="1" x14ac:dyDescent="0.25">
      <c r="B55" s="48"/>
      <c r="C55" s="52"/>
      <c r="D55" s="35"/>
      <c r="E55" s="49"/>
      <c r="F55" s="49"/>
      <c r="G55" s="49"/>
      <c r="H55" s="49"/>
      <c r="I55" s="41"/>
    </row>
    <row r="56" spans="2:9" ht="9.15" customHeight="1" x14ac:dyDescent="0.25">
      <c r="B56" s="48"/>
      <c r="C56" s="52"/>
      <c r="D56" s="35"/>
      <c r="E56" s="49"/>
      <c r="F56" s="49"/>
      <c r="G56" s="49"/>
      <c r="H56" s="49"/>
      <c r="I56" s="41"/>
    </row>
    <row r="57" spans="2:9" ht="9.15" customHeight="1" x14ac:dyDescent="0.25">
      <c r="B57" s="48"/>
      <c r="C57" s="52"/>
      <c r="D57" s="34"/>
      <c r="E57" s="49"/>
      <c r="F57" s="49"/>
      <c r="G57" s="49"/>
      <c r="H57" s="49"/>
      <c r="I57" s="4"/>
    </row>
    <row r="58" spans="2:9" ht="9.15" customHeight="1" x14ac:dyDescent="0.25">
      <c r="B58" s="48"/>
      <c r="C58" s="52"/>
      <c r="D58" s="34"/>
      <c r="E58" s="49"/>
      <c r="F58" s="49"/>
      <c r="G58" s="49"/>
      <c r="H58" s="49"/>
      <c r="I58" s="4"/>
    </row>
    <row r="59" spans="2:9" ht="9.15" customHeight="1" x14ac:dyDescent="0.25">
      <c r="B59" s="48"/>
      <c r="C59" s="52"/>
      <c r="D59" s="34"/>
      <c r="E59" s="3"/>
      <c r="F59" s="3"/>
      <c r="G59" s="3"/>
      <c r="H59" s="3"/>
      <c r="I59" s="4"/>
    </row>
    <row r="60" spans="2:9" ht="9.15" customHeight="1" x14ac:dyDescent="0.25">
      <c r="B60" s="48"/>
      <c r="C60" s="52"/>
      <c r="D60" s="34"/>
      <c r="E60" s="50" t="str">
        <f xml:space="preserve"> IF(Paramètres!$C$9&lt;&gt;"", Paramètres!$C$9, "")</f>
        <v>Lot n°1</v>
      </c>
      <c r="F60" s="51"/>
      <c r="G60" s="51"/>
      <c r="H60" s="51"/>
      <c r="I60" s="4"/>
    </row>
    <row r="61" spans="2:9" ht="9.15" customHeight="1" x14ac:dyDescent="0.25">
      <c r="B61" s="48"/>
      <c r="C61" s="52"/>
      <c r="D61" s="34"/>
      <c r="E61" s="51"/>
      <c r="F61" s="51"/>
      <c r="G61" s="51"/>
      <c r="H61" s="51"/>
      <c r="I61" s="4"/>
    </row>
    <row r="62" spans="2:9" ht="9.15" customHeight="1" x14ac:dyDescent="0.25">
      <c r="B62" s="48"/>
      <c r="C62" s="52"/>
      <c r="D62" s="34"/>
      <c r="E62" s="51"/>
      <c r="F62" s="51"/>
      <c r="G62" s="51"/>
      <c r="H62" s="51"/>
      <c r="I62" s="4"/>
    </row>
    <row r="63" spans="2:9" ht="9.15" customHeight="1" x14ac:dyDescent="0.25">
      <c r="B63" s="48"/>
      <c r="C63" s="52"/>
      <c r="D63" s="34"/>
      <c r="E63" s="62" t="str">
        <f xml:space="preserve"> IF(Paramètres!$C$11&lt;&gt;"", Paramètres!$C$11, "")</f>
        <v>GROS OEUVRE</v>
      </c>
      <c r="F63" s="62"/>
      <c r="G63" s="62"/>
      <c r="H63" s="62"/>
      <c r="I63" s="4"/>
    </row>
    <row r="64" spans="2:9" ht="9.15" customHeight="1" x14ac:dyDescent="0.25">
      <c r="B64" s="48"/>
      <c r="C64" s="52"/>
      <c r="D64" s="34"/>
      <c r="E64" s="62"/>
      <c r="F64" s="62"/>
      <c r="G64" s="62"/>
      <c r="H64" s="62"/>
      <c r="I64" s="4"/>
    </row>
    <row r="65" spans="2:9" ht="9.15" customHeight="1" x14ac:dyDescent="0.25">
      <c r="B65" s="48"/>
      <c r="C65" s="52"/>
      <c r="D65" s="34"/>
      <c r="E65" s="62"/>
      <c r="F65" s="62"/>
      <c r="G65" s="62"/>
      <c r="H65" s="62"/>
      <c r="I65" s="4"/>
    </row>
    <row r="66" spans="2:9" ht="9.15" customHeight="1" x14ac:dyDescent="0.25">
      <c r="B66" s="48"/>
      <c r="C66" s="52"/>
      <c r="D66" s="34"/>
      <c r="E66" s="62"/>
      <c r="F66" s="62"/>
      <c r="G66" s="62"/>
      <c r="H66" s="62"/>
      <c r="I66" s="4"/>
    </row>
    <row r="67" spans="2:9" ht="9.15" customHeight="1" x14ac:dyDescent="0.25">
      <c r="B67" s="48"/>
      <c r="C67" s="52"/>
      <c r="D67" s="34"/>
      <c r="E67" s="62"/>
      <c r="F67" s="62"/>
      <c r="G67" s="62"/>
      <c r="H67" s="62"/>
      <c r="I67" s="4"/>
    </row>
    <row r="68" spans="2:9" ht="9.15" customHeight="1" x14ac:dyDescent="0.25">
      <c r="B68" s="48"/>
      <c r="C68" s="52"/>
      <c r="D68" s="34"/>
      <c r="E68" s="62"/>
      <c r="F68" s="62"/>
      <c r="G68" s="62"/>
      <c r="H68" s="62"/>
      <c r="I68" s="4"/>
    </row>
    <row r="69" spans="2:9" ht="9.15" customHeight="1" x14ac:dyDescent="0.25">
      <c r="B69" s="48"/>
      <c r="C69" s="52"/>
      <c r="D69" s="34"/>
      <c r="E69" s="62"/>
      <c r="F69" s="62"/>
      <c r="G69" s="62"/>
      <c r="H69" s="62"/>
      <c r="I69" s="4"/>
    </row>
    <row r="70" spans="2:9" ht="9.15" customHeight="1" x14ac:dyDescent="0.25">
      <c r="B70" s="48"/>
      <c r="C70" s="52"/>
      <c r="D70" s="34"/>
      <c r="E70" s="3"/>
      <c r="F70" s="6"/>
      <c r="G70" s="6"/>
      <c r="H70" s="3"/>
      <c r="I70" s="4"/>
    </row>
    <row r="71" spans="2:9" ht="9.15" customHeight="1" x14ac:dyDescent="0.25">
      <c r="B71" s="48"/>
      <c r="C71" s="61" t="s">
        <v>219</v>
      </c>
      <c r="D71" s="34"/>
      <c r="E71" s="3"/>
      <c r="H71" s="3"/>
      <c r="I71" s="4"/>
    </row>
    <row r="72" spans="2:9" ht="9.15" customHeight="1" x14ac:dyDescent="0.25">
      <c r="B72" s="48"/>
      <c r="C72" s="52"/>
      <c r="D72" s="34"/>
      <c r="E72" s="3"/>
      <c r="H72" s="3"/>
      <c r="I72" s="4"/>
    </row>
    <row r="73" spans="2:9" ht="9.15" customHeight="1" x14ac:dyDescent="0.25">
      <c r="B73" s="48"/>
      <c r="C73" s="52"/>
      <c r="D73" s="34"/>
      <c r="E73" s="3"/>
      <c r="H73" s="3"/>
      <c r="I73" s="4"/>
    </row>
    <row r="74" spans="2:9" ht="9.15" customHeight="1" x14ac:dyDescent="0.25">
      <c r="B74" s="48"/>
      <c r="C74" s="52"/>
      <c r="D74" s="34"/>
      <c r="E74" s="3"/>
      <c r="H74" s="3"/>
      <c r="I74" s="4"/>
    </row>
    <row r="75" spans="2:9" ht="9.15" customHeight="1" x14ac:dyDescent="0.25">
      <c r="B75" s="48"/>
      <c r="C75" s="52"/>
      <c r="D75" s="34"/>
      <c r="E75" s="3"/>
      <c r="H75" s="3"/>
      <c r="I75" s="4"/>
    </row>
    <row r="76" spans="2:9" ht="9.15" customHeight="1" x14ac:dyDescent="0.25">
      <c r="B76" s="48"/>
      <c r="C76" s="52"/>
      <c r="D76" s="34"/>
      <c r="E76" s="3"/>
      <c r="H76" s="3"/>
      <c r="I76" s="4"/>
    </row>
    <row r="77" spans="2:9" ht="9.15" customHeight="1" x14ac:dyDescent="0.25">
      <c r="B77" s="48"/>
      <c r="C77" s="52"/>
      <c r="D77" s="34"/>
      <c r="E77" s="3"/>
      <c r="H77" s="3"/>
      <c r="I77" s="4"/>
    </row>
    <row r="78" spans="2:9" ht="9.15" customHeight="1" x14ac:dyDescent="0.25">
      <c r="B78" s="48"/>
      <c r="C78" s="61" t="s">
        <v>218</v>
      </c>
      <c r="D78" s="34"/>
      <c r="E78" s="3"/>
      <c r="F78" s="63" t="s">
        <v>0</v>
      </c>
      <c r="G78" s="63" t="str">
        <f>IF(Paramètres!$C$7&lt;&gt;"", Paramètres!$C$7, "")</f>
        <v>DCE-012018-PS</v>
      </c>
      <c r="H78" s="3"/>
      <c r="I78" s="4"/>
    </row>
    <row r="79" spans="2:9" ht="9.15" customHeight="1" x14ac:dyDescent="0.25">
      <c r="B79" s="48"/>
      <c r="C79" s="52"/>
      <c r="D79" s="34"/>
      <c r="E79" s="3"/>
      <c r="F79" s="64"/>
      <c r="G79" s="64"/>
      <c r="H79" s="3"/>
      <c r="I79" s="4"/>
    </row>
    <row r="80" spans="2:9" ht="9.15" customHeight="1" x14ac:dyDescent="0.25">
      <c r="B80" s="48"/>
      <c r="C80" s="52"/>
      <c r="D80" s="34"/>
      <c r="E80" s="3"/>
      <c r="F80" s="63" t="s">
        <v>1</v>
      </c>
      <c r="G80" s="65">
        <f>IF(Paramètres!$C$13&lt;&gt;"", Paramètres!$C$13, "")</f>
        <v>43172</v>
      </c>
      <c r="H80" s="3"/>
      <c r="I80" s="4"/>
    </row>
    <row r="81" spans="2:9" ht="9.15" customHeight="1" x14ac:dyDescent="0.25">
      <c r="B81" s="48"/>
      <c r="C81" s="52"/>
      <c r="D81" s="34"/>
      <c r="E81" s="3"/>
      <c r="F81" s="64"/>
      <c r="G81" s="64"/>
      <c r="H81" s="3"/>
      <c r="I81" s="4"/>
    </row>
    <row r="82" spans="2:9" ht="9.15" customHeight="1" x14ac:dyDescent="0.25">
      <c r="B82" s="48"/>
      <c r="C82" s="52"/>
      <c r="D82" s="34"/>
      <c r="E82" s="3"/>
      <c r="F82" s="63" t="s">
        <v>21</v>
      </c>
      <c r="G82" s="63" t="str">
        <f>IF(Paramètres!$C$15&lt;&gt;"", Paramètres!$C$15, "")</f>
        <v>CONSULTATION</v>
      </c>
      <c r="H82" s="3"/>
      <c r="I82" s="4"/>
    </row>
    <row r="83" spans="2:9" ht="9.15" customHeight="1" x14ac:dyDescent="0.25">
      <c r="B83" s="48"/>
      <c r="C83" s="52"/>
      <c r="D83" s="34"/>
      <c r="E83" s="3"/>
      <c r="F83" s="64"/>
      <c r="G83" s="64"/>
      <c r="H83" s="3"/>
      <c r="I83" s="4"/>
    </row>
    <row r="84" spans="2:9" ht="9.15" customHeight="1" x14ac:dyDescent="0.25">
      <c r="B84" s="48"/>
      <c r="C84" s="52"/>
      <c r="D84" s="34"/>
      <c r="E84" s="3"/>
      <c r="F84" s="63" t="s">
        <v>2</v>
      </c>
      <c r="G84" s="63" t="str">
        <f>IF(Paramètres!$C$17&lt;&gt;"", Paramètres!$C$17, "")</f>
        <v>B</v>
      </c>
      <c r="H84" s="43"/>
      <c r="I84" s="44"/>
    </row>
    <row r="85" spans="2:9" ht="9.15" customHeight="1" x14ac:dyDescent="0.25">
      <c r="B85" s="27"/>
      <c r="C85" s="31"/>
      <c r="D85" s="34"/>
      <c r="E85" s="3"/>
      <c r="F85" s="64"/>
      <c r="G85" s="64"/>
      <c r="H85" s="43"/>
      <c r="I85" s="44"/>
    </row>
    <row r="86" spans="2:9" ht="9.15" customHeight="1" x14ac:dyDescent="0.25">
      <c r="B86" s="45"/>
      <c r="C86" s="46"/>
      <c r="D86" s="36"/>
      <c r="E86" s="7"/>
      <c r="F86" s="7"/>
      <c r="G86" s="7"/>
      <c r="H86" s="32"/>
      <c r="I86" s="10"/>
    </row>
    <row r="87" spans="2:9" x14ac:dyDescent="0.25">
      <c r="F87" s="3"/>
    </row>
    <row r="90" spans="2:9" x14ac:dyDescent="0.25">
      <c r="C90" s="42"/>
    </row>
    <row r="91" spans="2:9" x14ac:dyDescent="0.25">
      <c r="C91" s="42"/>
    </row>
    <row r="92" spans="2:9" x14ac:dyDescent="0.25">
      <c r="C92" s="42"/>
    </row>
    <row r="93" spans="2:9" x14ac:dyDescent="0.25">
      <c r="C93" s="42"/>
    </row>
    <row r="94" spans="2:9" x14ac:dyDescent="0.25">
      <c r="C94" s="42"/>
    </row>
    <row r="95" spans="2:9" x14ac:dyDescent="0.25">
      <c r="C95" s="42"/>
    </row>
    <row r="697" spans="4:5" x14ac:dyDescent="0.25">
      <c r="D697" s="9"/>
      <c r="E697" s="9"/>
    </row>
  </sheetData>
  <sheetProtection algorithmName="SHA-512" hashValue="CD1oSBoHo4n6bT5Uppd9HzqEpfdV8J0SNn0troiqOTajkksu5cnVBzJtEv64i9CCzfsaPbD1IVp4i+gCc0WMag==" saltValue="IFN2ru4s4oVwAfpNWGjeNQ==" spinCount="100000" sheet="1" scenarios="1" selectLockedCells="1"/>
  <mergeCells count="39">
    <mergeCell ref="E47:H58"/>
    <mergeCell ref="G78:G79"/>
    <mergeCell ref="G84:G85"/>
    <mergeCell ref="F78:F79"/>
    <mergeCell ref="F84:F85"/>
    <mergeCell ref="F80:F81"/>
    <mergeCell ref="G80:G81"/>
    <mergeCell ref="G82:G83"/>
    <mergeCell ref="F82:F83"/>
    <mergeCell ref="B78:B84"/>
    <mergeCell ref="C78:C84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B1:B7"/>
    <mergeCell ref="C29:C35"/>
    <mergeCell ref="C36:C42"/>
    <mergeCell ref="C43:C49"/>
    <mergeCell ref="C50:C56"/>
    <mergeCell ref="B57:B63"/>
    <mergeCell ref="B64:B70"/>
    <mergeCell ref="B29:B35"/>
    <mergeCell ref="B36:B42"/>
    <mergeCell ref="B43:B49"/>
    <mergeCell ref="B50:B56"/>
    <mergeCell ref="B71:B77"/>
    <mergeCell ref="E60:H62"/>
    <mergeCell ref="B8:B14"/>
    <mergeCell ref="C8:C14"/>
    <mergeCell ref="B15:B21"/>
    <mergeCell ref="C15:C21"/>
    <mergeCell ref="B22:B28"/>
    <mergeCell ref="C22:C28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20" sqref="C20"/>
    </sheetView>
  </sheetViews>
  <sheetFormatPr baseColWidth="10" defaultRowHeight="13.2" x14ac:dyDescent="0.25"/>
  <cols>
    <col min="1" max="1" width="11.44140625" style="11" customWidth="1"/>
    <col min="2" max="2" width="35" style="13" bestFit="1" customWidth="1"/>
    <col min="3" max="3" width="11.44140625" style="15" customWidth="1"/>
    <col min="4" max="10" width="11.44140625" style="13" customWidth="1"/>
  </cols>
  <sheetData>
    <row r="1" spans="1:10" x14ac:dyDescent="0.25">
      <c r="B1" s="12" t="s">
        <v>15</v>
      </c>
      <c r="J1" s="23" t="s">
        <v>18</v>
      </c>
    </row>
    <row r="3" spans="1:10" ht="25.5" customHeight="1" x14ac:dyDescent="0.25">
      <c r="A3" s="11" t="s">
        <v>4</v>
      </c>
      <c r="B3" s="13" t="s">
        <v>16</v>
      </c>
      <c r="C3" s="66" t="s">
        <v>220</v>
      </c>
      <c r="D3" s="67"/>
      <c r="E3" s="67"/>
      <c r="F3" s="67"/>
      <c r="G3" s="67"/>
      <c r="H3" s="67"/>
      <c r="I3" s="67"/>
      <c r="J3" s="68"/>
    </row>
    <row r="5" spans="1:10" ht="25.5" customHeight="1" x14ac:dyDescent="0.25">
      <c r="A5" s="11" t="s">
        <v>7</v>
      </c>
      <c r="B5" s="13" t="s">
        <v>5</v>
      </c>
      <c r="C5" s="66" t="s">
        <v>221</v>
      </c>
      <c r="D5" s="67"/>
      <c r="E5" s="67"/>
      <c r="F5" s="67"/>
      <c r="G5" s="67"/>
      <c r="H5" s="67"/>
      <c r="I5" s="67"/>
      <c r="J5" s="68"/>
    </row>
    <row r="6" spans="1:10" x14ac:dyDescent="0.25">
      <c r="C6" s="16"/>
      <c r="D6" s="24"/>
      <c r="E6" s="24"/>
      <c r="F6" s="24"/>
      <c r="G6" s="24"/>
      <c r="H6" s="24"/>
    </row>
    <row r="7" spans="1:10" x14ac:dyDescent="0.25">
      <c r="A7" s="11" t="s">
        <v>9</v>
      </c>
      <c r="B7" s="13" t="s">
        <v>23</v>
      </c>
      <c r="C7" s="17" t="s">
        <v>222</v>
      </c>
      <c r="D7" s="24"/>
      <c r="E7" s="24"/>
      <c r="F7" s="24"/>
      <c r="G7" s="24"/>
      <c r="H7" s="24"/>
    </row>
    <row r="8" spans="1:10" x14ac:dyDescent="0.25">
      <c r="C8" s="16"/>
      <c r="D8" s="24"/>
      <c r="E8" s="24"/>
      <c r="F8" s="24"/>
      <c r="G8" s="24"/>
      <c r="H8" s="24"/>
    </row>
    <row r="9" spans="1:10" x14ac:dyDescent="0.25">
      <c r="A9" s="11" t="s">
        <v>12</v>
      </c>
      <c r="B9" s="13" t="s">
        <v>11</v>
      </c>
      <c r="C9" s="17" t="s">
        <v>61</v>
      </c>
      <c r="D9" s="24"/>
      <c r="E9" s="24"/>
      <c r="F9" s="24"/>
      <c r="G9" s="24"/>
      <c r="H9" s="24"/>
    </row>
    <row r="10" spans="1:10" x14ac:dyDescent="0.25">
      <c r="C10" s="16"/>
      <c r="D10" s="24"/>
      <c r="E10" s="24"/>
      <c r="F10" s="24"/>
      <c r="G10" s="24"/>
      <c r="H10" s="24"/>
    </row>
    <row r="11" spans="1:10" ht="25.5" customHeight="1" x14ac:dyDescent="0.25">
      <c r="A11" s="11" t="s">
        <v>13</v>
      </c>
      <c r="B11" s="13" t="s">
        <v>8</v>
      </c>
      <c r="C11" s="66" t="s">
        <v>62</v>
      </c>
      <c r="D11" s="67"/>
      <c r="E11" s="67"/>
      <c r="F11" s="67"/>
      <c r="G11" s="67"/>
      <c r="H11" s="67"/>
      <c r="I11" s="67"/>
      <c r="J11" s="68"/>
    </row>
    <row r="12" spans="1:10" x14ac:dyDescent="0.25">
      <c r="C12" s="16"/>
      <c r="D12" s="24"/>
      <c r="E12" s="24"/>
      <c r="F12" s="24"/>
      <c r="G12" s="24"/>
      <c r="H12" s="24"/>
    </row>
    <row r="13" spans="1:10" x14ac:dyDescent="0.25">
      <c r="A13" s="11" t="s">
        <v>17</v>
      </c>
      <c r="B13" s="13" t="s">
        <v>10</v>
      </c>
      <c r="C13" s="18">
        <v>43172</v>
      </c>
      <c r="D13" s="24"/>
      <c r="E13" s="24"/>
      <c r="F13" s="24"/>
      <c r="G13" s="24"/>
      <c r="H13" s="24"/>
    </row>
    <row r="14" spans="1:10" x14ac:dyDescent="0.25">
      <c r="C14" s="25"/>
      <c r="D14" s="24"/>
      <c r="E14" s="24"/>
      <c r="F14" s="24"/>
      <c r="G14" s="24"/>
      <c r="H14" s="24"/>
    </row>
    <row r="15" spans="1:10" x14ac:dyDescent="0.25">
      <c r="A15" s="11" t="s">
        <v>25</v>
      </c>
      <c r="B15" s="13" t="s">
        <v>22</v>
      </c>
      <c r="C15" s="18" t="s">
        <v>223</v>
      </c>
      <c r="D15" s="24"/>
      <c r="E15" s="24"/>
      <c r="F15" s="24"/>
      <c r="G15" s="24"/>
      <c r="H15" s="24"/>
    </row>
    <row r="16" spans="1:10" x14ac:dyDescent="0.25">
      <c r="C16" s="25"/>
      <c r="D16" s="24"/>
      <c r="E16" s="24"/>
      <c r="F16" s="24"/>
      <c r="G16" s="24"/>
      <c r="H16" s="24"/>
    </row>
    <row r="17" spans="1:10" x14ac:dyDescent="0.25">
      <c r="A17" s="11" t="s">
        <v>26</v>
      </c>
      <c r="B17" s="13" t="s">
        <v>24</v>
      </c>
      <c r="C17" s="18" t="s">
        <v>224</v>
      </c>
      <c r="D17" s="24"/>
      <c r="E17" s="24"/>
      <c r="F17" s="24"/>
      <c r="G17" s="24"/>
      <c r="H17" s="24"/>
    </row>
    <row r="18" spans="1:10" x14ac:dyDescent="0.25">
      <c r="C18" s="16"/>
      <c r="D18" s="24"/>
      <c r="E18" s="24"/>
      <c r="F18" s="24"/>
      <c r="G18" s="24"/>
      <c r="H18" s="24"/>
    </row>
    <row r="19" spans="1:10" x14ac:dyDescent="0.25">
      <c r="A19" s="11" t="s">
        <v>27</v>
      </c>
      <c r="B19" s="13" t="s">
        <v>6</v>
      </c>
      <c r="C19" s="19">
        <v>0.2</v>
      </c>
      <c r="E19" s="13" t="s">
        <v>3</v>
      </c>
    </row>
    <row r="20" spans="1:10" x14ac:dyDescent="0.25">
      <c r="C20" s="20">
        <v>5.5E-2</v>
      </c>
      <c r="E20" s="14" t="s">
        <v>14</v>
      </c>
    </row>
    <row r="21" spans="1:10" x14ac:dyDescent="0.25">
      <c r="C21" s="21">
        <v>0</v>
      </c>
      <c r="E21" s="14" t="s">
        <v>19</v>
      </c>
    </row>
    <row r="22" spans="1:10" x14ac:dyDescent="0.25">
      <c r="C22" s="22">
        <v>0</v>
      </c>
      <c r="E22" s="14" t="s">
        <v>20</v>
      </c>
    </row>
    <row r="24" spans="1:10" x14ac:dyDescent="0.25">
      <c r="A24" s="11">
        <v>10</v>
      </c>
      <c r="B24" s="13" t="s">
        <v>28</v>
      </c>
      <c r="C24" s="69"/>
      <c r="D24" s="67"/>
      <c r="E24" s="67"/>
      <c r="F24" s="67"/>
      <c r="G24" s="67"/>
      <c r="H24" s="67"/>
      <c r="I24" s="67"/>
      <c r="J24" s="68"/>
    </row>
    <row r="26" spans="1:10" x14ac:dyDescent="0.25">
      <c r="A26" s="11">
        <v>11</v>
      </c>
      <c r="B26" s="13" t="s">
        <v>29</v>
      </c>
      <c r="C26" s="47" t="s">
        <v>225</v>
      </c>
    </row>
    <row r="28" spans="1:10" x14ac:dyDescent="0.25">
      <c r="A28" s="11">
        <v>12</v>
      </c>
      <c r="B28" s="13" t="s">
        <v>30</v>
      </c>
      <c r="C28" s="66"/>
      <c r="D28" s="67"/>
      <c r="E28" s="67"/>
      <c r="F28" s="67"/>
      <c r="G28" s="67"/>
      <c r="H28" s="67"/>
      <c r="I28" s="67"/>
      <c r="J28" s="68"/>
    </row>
  </sheetData>
  <sheetProtection algorithmName="SHA-512" hashValue="RmLn8gLRi90d66WQZ58BVqxxvvhnzATZYJITPXT7N1Qf8dyVKFzMWm0lQdvIKYSOjGjl4WLfS1DfKCi7vxshuA==" saltValue="EaZHA7hjPIFO0XCCp/jx2Q==" spinCount="100000" sheet="1" scenarios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3.2" x14ac:dyDescent="0.25"/>
  <sheetData>
    <row r="1" spans="1:2" x14ac:dyDescent="0.25">
      <c r="A1" t="s">
        <v>226</v>
      </c>
      <c r="B1" t="s">
        <v>227</v>
      </c>
    </row>
    <row r="2" spans="1:2" x14ac:dyDescent="0.25">
      <c r="A2" t="s">
        <v>228</v>
      </c>
      <c r="B2" t="s">
        <v>229</v>
      </c>
    </row>
    <row r="3" spans="1:2" x14ac:dyDescent="0.25">
      <c r="A3" t="s">
        <v>230</v>
      </c>
      <c r="B3">
        <v>1</v>
      </c>
    </row>
    <row r="4" spans="1:2" x14ac:dyDescent="0.25">
      <c r="A4" t="s">
        <v>231</v>
      </c>
      <c r="B4">
        <v>0</v>
      </c>
    </row>
    <row r="5" spans="1:2" x14ac:dyDescent="0.25">
      <c r="A5" t="s">
        <v>232</v>
      </c>
      <c r="B5">
        <v>0</v>
      </c>
    </row>
    <row r="6" spans="1:2" x14ac:dyDescent="0.25">
      <c r="A6" t="s">
        <v>233</v>
      </c>
      <c r="B6">
        <v>1</v>
      </c>
    </row>
    <row r="7" spans="1:2" x14ac:dyDescent="0.25">
      <c r="A7" t="s">
        <v>234</v>
      </c>
      <c r="B7">
        <v>0</v>
      </c>
    </row>
    <row r="8" spans="1:2" x14ac:dyDescent="0.25">
      <c r="A8" t="s">
        <v>235</v>
      </c>
      <c r="B8">
        <v>0</v>
      </c>
    </row>
    <row r="9" spans="1:2" x14ac:dyDescent="0.25">
      <c r="A9" t="s">
        <v>236</v>
      </c>
      <c r="B9">
        <v>0</v>
      </c>
    </row>
  </sheetData>
  <sheetProtection algorithmName="SHA-512" hashValue="SNy1q3EClPOvB8ew3ALvNESJQms3v38sJGjpJuZVEcSzh5ltPiUP9O2s6gPH/OGQjPibKMP3nI6Tf4Yz8pmJAg==" saltValue="92AKRj3JGlcs8+TtYhyZtQ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AO</vt:lpstr>
      <vt:lpstr>Page de garde</vt:lpstr>
      <vt:lpstr>Paramètres</vt:lpstr>
      <vt:lpstr>Version</vt:lpstr>
      <vt:lpstr>CODELOT</vt:lpstr>
      <vt:lpstr>DATEVALEUR</vt:lpstr>
      <vt:lpstr>AO!Impression_des_titres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Ceteco</dc:creator>
  <cp:lastModifiedBy>Ceteco</cp:lastModifiedBy>
  <cp:lastPrinted>2011-03-29T06:52:24Z</cp:lastPrinted>
  <dcterms:created xsi:type="dcterms:W3CDTF">2005-02-10T10:20:05Z</dcterms:created>
  <dcterms:modified xsi:type="dcterms:W3CDTF">2018-03-13T17:38:44Z</dcterms:modified>
</cp:coreProperties>
</file>